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https://d.docs.live.net/2a73b67156733402/mgse2017/BareFacedMaths/HTML/barefacedmaths.co.uk/resources_files/"/>
    </mc:Choice>
  </mc:AlternateContent>
  <xr:revisionPtr revIDLastSave="4" documentId="8_{F5BCE78D-B44F-486D-AD47-C768B21C18E3}" xr6:coauthVersionLast="34" xr6:coauthVersionMax="34" xr10:uidLastSave="{005DDF97-4F43-476C-B33E-B7B4D784F8AF}"/>
  <bookViews>
    <workbookView xWindow="0" yWindow="0" windowWidth="23040" windowHeight="9072" tabRatio="734" xr2:uid="{8FFC988D-DED9-4E7B-8391-3BDB41991A3C}"/>
  </bookViews>
  <sheets>
    <sheet name="Intro" sheetId="2" r:id="rId1"/>
    <sheet name="Investigation1s" sheetId="13" r:id="rId2"/>
    <sheet name="Investigation2s" sheetId="14" r:id="rId3"/>
    <sheet name="Investigation3s" sheetId="15" r:id="rId4"/>
    <sheet name="Investigation4s" sheetId="16" r:id="rId5"/>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 i="16" l="1"/>
  <c r="W1" i="16"/>
  <c r="C1" i="16" s="1"/>
  <c r="U1" i="16"/>
  <c r="AA1" i="16" s="1"/>
  <c r="E1" i="15"/>
  <c r="C1" i="15"/>
  <c r="AA1" i="15"/>
  <c r="AB1" i="14"/>
  <c r="AA1" i="14"/>
  <c r="AT21" i="16"/>
  <c r="X21" i="16"/>
  <c r="W21" i="16"/>
  <c r="AT20" i="16"/>
  <c r="X20" i="16"/>
  <c r="W20" i="16"/>
  <c r="AT19" i="16"/>
  <c r="X19" i="16"/>
  <c r="W19" i="16"/>
  <c r="AT18" i="16"/>
  <c r="X18" i="16"/>
  <c r="W18" i="16"/>
  <c r="AT17" i="16"/>
  <c r="X17" i="16"/>
  <c r="W17" i="16"/>
  <c r="AT16" i="16"/>
  <c r="AT22" i="16" s="1"/>
  <c r="X16" i="16"/>
  <c r="W16" i="16"/>
  <c r="W22" i="16" s="1"/>
  <c r="X15" i="16"/>
  <c r="X14" i="16"/>
  <c r="X13" i="16"/>
  <c r="AT21" i="15"/>
  <c r="X21" i="15"/>
  <c r="W21" i="15"/>
  <c r="AT20" i="15"/>
  <c r="X20" i="15"/>
  <c r="W20" i="15"/>
  <c r="AT19" i="15"/>
  <c r="X19" i="15"/>
  <c r="W19" i="15"/>
  <c r="AT18" i="15"/>
  <c r="X18" i="15"/>
  <c r="W18" i="15"/>
  <c r="AT17" i="15"/>
  <c r="X17" i="15"/>
  <c r="W17" i="15"/>
  <c r="AT16" i="15"/>
  <c r="AT22" i="15" s="1"/>
  <c r="X16" i="15"/>
  <c r="W16" i="15"/>
  <c r="W22" i="15" s="1"/>
  <c r="X15" i="15"/>
  <c r="X14" i="15"/>
  <c r="X13" i="15"/>
  <c r="W1" i="15"/>
  <c r="AT21" i="14"/>
  <c r="X21" i="14"/>
  <c r="W21" i="14"/>
  <c r="AT20" i="14"/>
  <c r="X20" i="14"/>
  <c r="W20" i="14"/>
  <c r="AT19" i="14"/>
  <c r="X19" i="14"/>
  <c r="W19" i="14"/>
  <c r="AT18" i="14"/>
  <c r="X18" i="14"/>
  <c r="W18" i="14"/>
  <c r="AT17" i="14"/>
  <c r="X17" i="14"/>
  <c r="W17" i="14"/>
  <c r="AT16" i="14"/>
  <c r="AT22" i="14" s="1"/>
  <c r="X16" i="14"/>
  <c r="W16" i="14"/>
  <c r="W22" i="14" s="1"/>
  <c r="X15" i="14"/>
  <c r="X14" i="14"/>
  <c r="X13" i="14"/>
  <c r="Z1" i="14"/>
  <c r="W1" i="14"/>
  <c r="X21" i="13"/>
  <c r="X20" i="13"/>
  <c r="X19" i="13"/>
  <c r="X18" i="13"/>
  <c r="X17" i="13"/>
  <c r="X16" i="13"/>
  <c r="AT21" i="13"/>
  <c r="W21" i="13"/>
  <c r="AT20" i="13"/>
  <c r="W20" i="13"/>
  <c r="AT19" i="13"/>
  <c r="W19" i="13"/>
  <c r="AT18" i="13"/>
  <c r="W18" i="13"/>
  <c r="AT17" i="13"/>
  <c r="W17" i="13"/>
  <c r="AT16" i="13"/>
  <c r="AT22" i="13" s="1"/>
  <c r="W16" i="13"/>
  <c r="X15" i="13"/>
  <c r="X14" i="13"/>
  <c r="X13" i="13"/>
  <c r="AB1" i="13"/>
  <c r="W1" i="13"/>
  <c r="Z1" i="13" s="1"/>
  <c r="D1" i="15" l="1"/>
  <c r="D1" i="16"/>
  <c r="U1" i="15"/>
  <c r="U1" i="14"/>
  <c r="W22" i="13"/>
  <c r="U1" i="13" s="1"/>
  <c r="D1" i="14" l="1"/>
  <c r="AA1" i="13"/>
  <c r="D1" i="13"/>
  <c r="H5" i="16" l="1"/>
  <c r="D5" i="16"/>
  <c r="H4" i="16"/>
  <c r="F4" i="16"/>
  <c r="H3" i="16"/>
  <c r="D4" i="16"/>
  <c r="D3" i="16"/>
  <c r="AA5" i="16"/>
  <c r="AC4" i="16"/>
  <c r="AA4" i="16"/>
  <c r="AE3" i="16"/>
  <c r="AA3" i="16"/>
  <c r="AE5" i="16"/>
  <c r="AE4" i="16"/>
  <c r="D4" i="15"/>
  <c r="D3" i="15"/>
  <c r="H5" i="15"/>
  <c r="D5" i="15"/>
  <c r="H4" i="15"/>
  <c r="F4" i="15"/>
  <c r="H3" i="15"/>
  <c r="AA5" i="15"/>
  <c r="AC4" i="15"/>
  <c r="AA4" i="15"/>
  <c r="AE3" i="15"/>
  <c r="AA3" i="15"/>
  <c r="AE5" i="15"/>
  <c r="AE4" i="15"/>
  <c r="AA5" i="14"/>
  <c r="AC4" i="14"/>
  <c r="AA3" i="14"/>
  <c r="AE5" i="14"/>
  <c r="AA4" i="14"/>
  <c r="AE3" i="14"/>
  <c r="AE4" i="14"/>
  <c r="D4" i="14"/>
  <c r="D3" i="14"/>
  <c r="F4" i="14"/>
  <c r="H5" i="14"/>
  <c r="D5" i="14"/>
  <c r="H4" i="14"/>
  <c r="H3" i="14"/>
  <c r="H5" i="13"/>
  <c r="F4" i="13"/>
  <c r="H3" i="13"/>
  <c r="D5" i="13"/>
  <c r="D4" i="13"/>
  <c r="D3" i="13"/>
  <c r="H4" i="13"/>
  <c r="AE5" i="13"/>
  <c r="AE3" i="13"/>
  <c r="AA5" i="13"/>
  <c r="AE4" i="13"/>
  <c r="AA3" i="13"/>
  <c r="AA4" i="13"/>
  <c r="AC4" i="13"/>
</calcChain>
</file>

<file path=xl/sharedStrings.xml><?xml version="1.0" encoding="utf-8"?>
<sst xmlns="http://schemas.openxmlformats.org/spreadsheetml/2006/main" count="90" uniqueCount="25">
  <si>
    <t>Roll</t>
  </si>
  <si>
    <t>Tally</t>
  </si>
  <si>
    <t>Choose the Bias:</t>
  </si>
  <si>
    <t>Frequency</t>
  </si>
  <si>
    <t>(Put a '1' in each box as needed)</t>
  </si>
  <si>
    <t>(Change the green number!)</t>
  </si>
  <si>
    <t>The biased die will roll slightly more of numbers over:</t>
  </si>
  <si>
    <t>Setting Up The Investigation:</t>
  </si>
  <si>
    <t>Weakest</t>
  </si>
  <si>
    <t>Weak</t>
  </si>
  <si>
    <t>Strongest</t>
  </si>
  <si>
    <t>Strong</t>
  </si>
  <si>
    <t>Investigation 1</t>
  </si>
  <si>
    <t>Investigation 2</t>
  </si>
  <si>
    <t>Investigation 3</t>
  </si>
  <si>
    <t>Investigation 4</t>
  </si>
  <si>
    <t>Bias Levels:</t>
  </si>
  <si>
    <t>Show Expected Frequencies?</t>
  </si>
  <si>
    <t>No</t>
  </si>
  <si>
    <t>Total Frequency</t>
  </si>
  <si>
    <t>Face Value</t>
  </si>
  <si>
    <t>One of the dice above is biased.  Choose how biased it will be.
Then collect data in the tables below, to decide which die is fair and which is biased!
How can you use your data to argue that your result is definitely correct?</t>
  </si>
  <si>
    <t>Red Die</t>
  </si>
  <si>
    <t>Blue Die</t>
  </si>
  <si>
    <t>Biased Dice Investigations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</si>
</sst>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sz val="11"/>
      <color theme="0"/>
      <name val="Calibri"/>
      <family val="2"/>
      <scheme val="minor"/>
    </font>
    <font>
      <b/>
      <sz val="16"/>
      <color theme="1"/>
      <name val="Calibri"/>
      <family val="2"/>
      <scheme val="minor"/>
    </font>
    <font>
      <u/>
      <sz val="11"/>
      <color theme="10"/>
      <name val="Calibri"/>
      <family val="2"/>
      <scheme val="minor"/>
    </font>
    <font>
      <b/>
      <sz val="16"/>
      <color theme="10"/>
      <name val="Calibri"/>
      <family val="2"/>
      <scheme val="minor"/>
    </font>
    <font>
      <b/>
      <sz val="20"/>
      <color theme="10"/>
      <name val="Calibri"/>
      <family val="2"/>
      <scheme val="minor"/>
    </font>
    <font>
      <b/>
      <sz val="20"/>
      <color rgb="FF7030A0"/>
      <name val="Calibri"/>
      <family val="2"/>
      <scheme val="minor"/>
    </font>
    <font>
      <sz val="11"/>
      <color rgb="FFFF0000"/>
      <name val="Calibri"/>
      <family val="2"/>
      <scheme val="minor"/>
    </font>
    <font>
      <b/>
      <sz val="26"/>
      <color rgb="FFC00000"/>
      <name val="Calibri"/>
      <family val="2"/>
      <scheme val="minor"/>
    </font>
    <font>
      <b/>
      <sz val="26"/>
      <color rgb="FF0070C0"/>
      <name val="Calibri"/>
      <family val="2"/>
      <scheme val="minor"/>
    </font>
    <font>
      <b/>
      <sz val="16"/>
      <name val="Calibri"/>
      <family val="2"/>
      <scheme val="minor"/>
    </font>
    <font>
      <sz val="11"/>
      <name val="Calibri"/>
      <family val="2"/>
      <scheme val="minor"/>
    </font>
    <font>
      <b/>
      <sz val="11"/>
      <name val="Calibri"/>
      <family val="2"/>
      <scheme val="minor"/>
    </font>
    <font>
      <sz val="14"/>
      <name val="Calibri"/>
      <family val="2"/>
      <scheme val="minor"/>
    </font>
    <font>
      <b/>
      <sz val="14"/>
      <name val="Calibri"/>
      <family val="2"/>
      <scheme val="minor"/>
    </font>
    <font>
      <b/>
      <sz val="16"/>
      <color rgb="FF00B050"/>
      <name val="Calibri"/>
      <family val="2"/>
      <scheme val="minor"/>
    </font>
    <font>
      <sz val="9"/>
      <name val="Calibri"/>
      <family val="2"/>
      <scheme val="minor"/>
    </font>
    <font>
      <i/>
      <sz val="9"/>
      <name val="Calibri"/>
      <family val="2"/>
      <scheme val="minor"/>
    </font>
    <font>
      <i/>
      <sz val="11"/>
      <color rgb="FF5F5F5F"/>
      <name val="Calibri"/>
      <family val="2"/>
      <scheme val="minor"/>
    </font>
    <font>
      <i/>
      <sz val="9"/>
      <color rgb="FF5F5F5F"/>
      <name val="Calibri"/>
      <family val="2"/>
      <scheme val="minor"/>
    </font>
    <font>
      <b/>
      <i/>
      <sz val="11"/>
      <color rgb="FF7030A0"/>
      <name val="Calibri"/>
      <family val="2"/>
      <scheme val="minor"/>
    </font>
    <font>
      <b/>
      <sz val="20"/>
      <color theme="1"/>
      <name val="Calibri"/>
      <family val="2"/>
      <scheme val="minor"/>
    </font>
    <font>
      <b/>
      <i/>
      <sz val="14"/>
      <color rgb="FF7030A0"/>
      <name val="Calibri"/>
      <family val="2"/>
      <scheme val="minor"/>
    </font>
    <font>
      <b/>
      <i/>
      <sz val="16"/>
      <color rgb="FF7030A0"/>
      <name val="Calibri"/>
      <family val="2"/>
      <scheme val="minor"/>
    </font>
    <font>
      <b/>
      <sz val="16"/>
      <color theme="0"/>
      <name val="Calibri"/>
      <family val="2"/>
      <scheme val="minor"/>
    </font>
    <font>
      <i/>
      <sz val="10"/>
      <color rgb="FF5F5F5F"/>
      <name val="Calibri"/>
      <family val="2"/>
      <scheme val="minor"/>
    </font>
    <font>
      <i/>
      <sz val="10"/>
      <color rgb="FF00B050"/>
      <name val="Calibri"/>
      <family val="2"/>
      <scheme val="minor"/>
    </font>
    <font>
      <b/>
      <sz val="11"/>
      <color theme="1"/>
      <name val="Calibri"/>
      <family val="2"/>
      <scheme val="minor"/>
    </font>
    <font>
      <b/>
      <sz val="11"/>
      <color rgb="FFC00000"/>
      <name val="Calibri"/>
      <family val="2"/>
      <scheme val="minor"/>
    </font>
    <font>
      <b/>
      <sz val="11"/>
      <color rgb="FF0070C0"/>
      <name val="Calibri"/>
      <family val="2"/>
      <scheme val="minor"/>
    </font>
    <font>
      <b/>
      <sz val="14"/>
      <color rgb="FF0070C0"/>
      <name val="Calibri"/>
      <family val="2"/>
      <scheme val="minor"/>
    </font>
    <font>
      <b/>
      <sz val="14"/>
      <color rgb="FFC00000"/>
      <name val="Calibri"/>
      <family val="2"/>
      <scheme val="minor"/>
    </font>
    <font>
      <b/>
      <sz val="20"/>
      <name val="Calibri"/>
      <family val="2"/>
      <scheme val="minor"/>
    </font>
  </fonts>
  <fills count="4">
    <fill>
      <patternFill patternType="none"/>
    </fill>
    <fill>
      <patternFill patternType="gray125"/>
    </fill>
    <fill>
      <patternFill patternType="solid">
        <fgColor rgb="FFFFB3B3"/>
        <bgColor indexed="64"/>
      </patternFill>
    </fill>
    <fill>
      <patternFill patternType="solid">
        <fgColor rgb="FFAFE1F7"/>
        <bgColor indexed="64"/>
      </patternFill>
    </fill>
  </fills>
  <borders count="36">
    <border>
      <left/>
      <right/>
      <top/>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style="thick">
        <color rgb="FF0070C0"/>
      </left>
      <right/>
      <top/>
      <bottom/>
      <diagonal/>
    </border>
    <border>
      <left/>
      <right style="thick">
        <color rgb="FF0070C0"/>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
      <left style="thick">
        <color rgb="FF00B050"/>
      </left>
      <right/>
      <top style="thick">
        <color rgb="FF00B050"/>
      </top>
      <bottom style="thick">
        <color rgb="FF00B050"/>
      </bottom>
      <diagonal/>
    </border>
    <border>
      <left/>
      <right style="thick">
        <color rgb="FF00B050"/>
      </right>
      <top style="thick">
        <color rgb="FF00B050"/>
      </top>
      <bottom style="thick">
        <color rgb="FF00B050"/>
      </bottom>
      <diagonal/>
    </border>
    <border>
      <left/>
      <right style="thick">
        <color rgb="FF00B05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style="medium">
        <color rgb="FF00B050"/>
      </right>
      <top style="medium">
        <color rgb="FF00B050"/>
      </top>
      <bottom style="medium">
        <color rgb="FF00B050"/>
      </bottom>
      <diagonal/>
    </border>
    <border>
      <left/>
      <right style="medium">
        <color rgb="FF00B050"/>
      </right>
      <top/>
      <bottom/>
      <diagonal/>
    </border>
  </borders>
  <cellStyleXfs count="2">
    <xf numFmtId="0" fontId="0" fillId="0" borderId="0"/>
    <xf numFmtId="0" fontId="3" fillId="0" borderId="0" applyNumberFormat="0" applyFill="0" applyBorder="0" applyAlignment="0" applyProtection="0"/>
  </cellStyleXfs>
  <cellXfs count="97">
    <xf numFmtId="0" fontId="0" fillId="0" borderId="0" xfId="0"/>
    <xf numFmtId="0" fontId="4" fillId="0" borderId="0" xfId="1" applyFont="1" applyAlignment="1" applyProtection="1"/>
    <xf numFmtId="0" fontId="11" fillId="0" borderId="0" xfId="0" applyFont="1"/>
    <xf numFmtId="0" fontId="0" fillId="0" borderId="0" xfId="0" applyFont="1"/>
    <xf numFmtId="0" fontId="12" fillId="0" borderId="0" xfId="0" applyFont="1"/>
    <xf numFmtId="0" fontId="13" fillId="0" borderId="0" xfId="1" applyFont="1" applyAlignment="1">
      <alignment vertical="top" wrapText="1"/>
    </xf>
    <xf numFmtId="0" fontId="12" fillId="0" borderId="21" xfId="0" applyFont="1" applyBorder="1" applyAlignment="1"/>
    <xf numFmtId="0" fontId="12" fillId="0" borderId="22" xfId="0" applyFont="1" applyBorder="1"/>
    <xf numFmtId="0" fontId="0" fillId="0" borderId="0" xfId="0" applyProtection="1"/>
    <xf numFmtId="0" fontId="6" fillId="0" borderId="0" xfId="0" applyFont="1" applyFill="1" applyAlignment="1" applyProtection="1"/>
    <xf numFmtId="0" fontId="1" fillId="0" borderId="0" xfId="0" applyFont="1" applyProtection="1"/>
    <xf numFmtId="0" fontId="11" fillId="0" borderId="0" xfId="0" applyFont="1" applyProtection="1"/>
    <xf numFmtId="0" fontId="8" fillId="2" borderId="1" xfId="0"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9" fillId="3" borderId="9" xfId="0" applyFont="1"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6" fillId="0" borderId="0" xfId="0" applyFont="1" applyFill="1" applyAlignment="1" applyProtection="1">
      <alignment horizontal="center"/>
    </xf>
    <xf numFmtId="0" fontId="9" fillId="3" borderId="12"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9" fillId="3" borderId="13"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15" xfId="0" applyFont="1" applyFill="1" applyBorder="1" applyAlignment="1" applyProtection="1">
      <alignment horizontal="center" vertical="center"/>
    </xf>
    <xf numFmtId="0" fontId="9" fillId="3" borderId="16" xfId="0" applyFont="1" applyFill="1" applyBorder="1" applyAlignment="1" applyProtection="1">
      <alignment horizontal="center" vertical="center"/>
    </xf>
    <xf numFmtId="0" fontId="10" fillId="0" borderId="0" xfId="0" applyFont="1" applyProtection="1"/>
    <xf numFmtId="0" fontId="20" fillId="0" borderId="0" xfId="0" applyFont="1" applyProtection="1"/>
    <xf numFmtId="0" fontId="22" fillId="0" borderId="0" xfId="0" applyFont="1"/>
    <xf numFmtId="0" fontId="5" fillId="0" borderId="0" xfId="1" applyFont="1" applyAlignment="1"/>
    <xf numFmtId="0" fontId="24" fillId="0" borderId="0" xfId="1" applyFont="1" applyAlignment="1" applyProtection="1"/>
    <xf numFmtId="0" fontId="1" fillId="0" borderId="0" xfId="0" applyFont="1" applyFill="1" applyProtection="1"/>
    <xf numFmtId="0" fontId="11" fillId="0" borderId="26" xfId="0" applyFont="1" applyBorder="1" applyAlignment="1" applyProtection="1">
      <alignment horizontal="center"/>
      <protection locked="0"/>
    </xf>
    <xf numFmtId="0" fontId="11" fillId="0" borderId="27" xfId="0" applyFont="1" applyBorder="1" applyAlignment="1" applyProtection="1">
      <alignment horizontal="center"/>
      <protection locked="0"/>
    </xf>
    <xf numFmtId="0" fontId="11" fillId="0" borderId="28" xfId="0" applyFont="1" applyBorder="1" applyAlignment="1" applyProtection="1">
      <alignment horizontal="center"/>
      <protection locked="0"/>
    </xf>
    <xf numFmtId="0" fontId="11" fillId="0" borderId="23" xfId="0" applyFont="1" applyBorder="1" applyAlignment="1">
      <alignment horizontal="center"/>
    </xf>
    <xf numFmtId="0" fontId="11" fillId="0" borderId="29" xfId="0" applyFont="1" applyBorder="1" applyAlignment="1" applyProtection="1">
      <alignment horizontal="center"/>
      <protection locked="0"/>
    </xf>
    <xf numFmtId="0" fontId="11" fillId="0" borderId="30" xfId="0" applyFont="1" applyBorder="1" applyAlignment="1" applyProtection="1">
      <alignment horizontal="center"/>
      <protection locked="0"/>
    </xf>
    <xf numFmtId="0" fontId="11" fillId="0" borderId="31" xfId="0" applyFont="1" applyBorder="1" applyAlignment="1" applyProtection="1">
      <alignment horizontal="center"/>
      <protection locked="0"/>
    </xf>
    <xf numFmtId="0" fontId="11" fillId="0" borderId="25" xfId="0" applyFont="1" applyBorder="1" applyAlignment="1">
      <alignment horizontal="center"/>
    </xf>
    <xf numFmtId="0" fontId="25" fillId="0" borderId="0" xfId="1" applyFont="1" applyAlignment="1">
      <alignment horizontal="center" vertical="top" wrapText="1"/>
    </xf>
    <xf numFmtId="0" fontId="25" fillId="0" borderId="0" xfId="0" applyFont="1" applyAlignment="1">
      <alignment horizontal="center"/>
    </xf>
    <xf numFmtId="164" fontId="18" fillId="0" borderId="0" xfId="0" applyNumberFormat="1" applyFont="1" applyAlignment="1">
      <alignment horizontal="center"/>
    </xf>
    <xf numFmtId="2" fontId="7" fillId="0" borderId="0" xfId="0" applyNumberFormat="1" applyFont="1" applyProtection="1"/>
    <xf numFmtId="0" fontId="23" fillId="0" borderId="0" xfId="0" applyFont="1" applyProtection="1"/>
    <xf numFmtId="0" fontId="22" fillId="0" borderId="0" xfId="0" applyFont="1" applyProtection="1"/>
    <xf numFmtId="0" fontId="12" fillId="0" borderId="21" xfId="0" applyFont="1" applyBorder="1" applyAlignment="1">
      <alignment horizontal="center"/>
    </xf>
    <xf numFmtId="0" fontId="27" fillId="0" borderId="0" xfId="0" applyFont="1"/>
    <xf numFmtId="0" fontId="12" fillId="0" borderId="0" xfId="0" applyFont="1" applyAlignment="1">
      <alignment horizontal="right"/>
    </xf>
    <xf numFmtId="0" fontId="5" fillId="0" borderId="0" xfId="1" applyFont="1" applyAlignment="1" applyProtection="1">
      <alignment horizontal="left"/>
    </xf>
    <xf numFmtId="0" fontId="2" fillId="0" borderId="0" xfId="0" applyFont="1" applyAlignment="1" applyProtection="1">
      <alignment horizontal="left"/>
    </xf>
    <xf numFmtId="0" fontId="6" fillId="0" borderId="0" xfId="0" applyFont="1" applyFill="1" applyAlignment="1" applyProtection="1">
      <alignment horizontal="center"/>
      <protection locked="0"/>
    </xf>
    <xf numFmtId="0" fontId="10" fillId="0" borderId="0" xfId="0" applyFont="1" applyAlignment="1" applyProtection="1">
      <alignment horizontal="right"/>
    </xf>
    <xf numFmtId="0" fontId="13" fillId="0" borderId="0" xfId="1" applyFont="1" applyAlignment="1">
      <alignment horizontal="left" vertical="top" wrapText="1"/>
    </xf>
    <xf numFmtId="0" fontId="15" fillId="0" borderId="17"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12" fillId="0" borderId="20" xfId="0" applyFont="1" applyBorder="1" applyAlignment="1">
      <alignment horizontal="left"/>
    </xf>
    <xf numFmtId="0" fontId="12" fillId="0" borderId="21" xfId="0" applyFont="1" applyBorder="1" applyAlignment="1">
      <alignment horizontal="left"/>
    </xf>
    <xf numFmtId="0" fontId="12" fillId="0" borderId="20" xfId="0" applyFont="1" applyBorder="1" applyAlignment="1">
      <alignment horizontal="center"/>
    </xf>
    <xf numFmtId="0" fontId="12" fillId="0" borderId="21" xfId="0" applyFont="1" applyBorder="1" applyAlignment="1">
      <alignment horizontal="center"/>
    </xf>
    <xf numFmtId="0" fontId="11" fillId="0" borderId="21" xfId="0" applyFont="1" applyBorder="1" applyAlignment="1">
      <alignment horizontal="left"/>
    </xf>
    <xf numFmtId="0" fontId="13" fillId="0" borderId="0" xfId="0" applyFont="1" applyAlignment="1" applyProtection="1">
      <alignment horizontal="right"/>
    </xf>
    <xf numFmtId="0" fontId="13" fillId="0" borderId="19" xfId="0" applyFont="1" applyBorder="1" applyAlignment="1" applyProtection="1">
      <alignment horizontal="right"/>
    </xf>
    <xf numFmtId="0" fontId="10" fillId="0" borderId="0" xfId="1" applyFont="1" applyAlignment="1" applyProtection="1">
      <alignment horizontal="left"/>
    </xf>
    <xf numFmtId="0" fontId="25" fillId="0" borderId="0" xfId="1" applyFont="1" applyAlignment="1">
      <alignment horizontal="right" vertical="top" wrapText="1"/>
    </xf>
    <xf numFmtId="0" fontId="25" fillId="0" borderId="35" xfId="1" applyFont="1" applyBorder="1" applyAlignment="1">
      <alignment horizontal="right" vertical="top" wrapText="1"/>
    </xf>
    <xf numFmtId="0" fontId="26" fillId="0" borderId="32" xfId="1" applyFont="1" applyBorder="1" applyAlignment="1" applyProtection="1">
      <alignment horizontal="center" vertical="top" wrapText="1"/>
      <protection locked="0"/>
    </xf>
    <xf numFmtId="0" fontId="26" fillId="0" borderId="33" xfId="1" applyFont="1" applyBorder="1" applyAlignment="1" applyProtection="1">
      <alignment horizontal="center" vertical="top" wrapText="1"/>
      <protection locked="0"/>
    </xf>
    <xf numFmtId="0" fontId="26" fillId="0" borderId="34" xfId="1" applyFont="1" applyBorder="1" applyAlignment="1" applyProtection="1">
      <alignment horizontal="center" vertical="top" wrapText="1"/>
      <protection locked="0"/>
    </xf>
    <xf numFmtId="0" fontId="0" fillId="0" borderId="0" xfId="0" applyFill="1" applyBorder="1" applyProtection="1"/>
    <xf numFmtId="0" fontId="5" fillId="0" borderId="0" xfId="1" applyFont="1" applyFill="1" applyBorder="1" applyAlignment="1" applyProtection="1"/>
    <xf numFmtId="0" fontId="9" fillId="0" borderId="0" xfId="0" applyFont="1" applyFill="1" applyBorder="1" applyAlignment="1" applyProtection="1">
      <alignment horizontal="center" vertical="center"/>
    </xf>
    <xf numFmtId="0" fontId="1" fillId="0" borderId="0" xfId="0" applyFont="1" applyFill="1" applyBorder="1" applyProtection="1"/>
    <xf numFmtId="0" fontId="4" fillId="0" borderId="0" xfId="1" applyFont="1" applyFill="1" applyBorder="1" applyAlignment="1" applyProtection="1"/>
    <xf numFmtId="0" fontId="8" fillId="0" borderId="0" xfId="0" applyFont="1" applyFill="1" applyBorder="1" applyAlignment="1" applyProtection="1">
      <alignment horizontal="center" vertical="center"/>
    </xf>
    <xf numFmtId="0" fontId="18" fillId="0" borderId="0" xfId="0" applyFont="1" applyFill="1" applyBorder="1" applyProtection="1"/>
    <xf numFmtId="0" fontId="17" fillId="0" borderId="0" xfId="0" quotePrefix="1" applyFont="1" applyFill="1" applyBorder="1" applyAlignment="1" applyProtection="1">
      <alignment horizontal="right"/>
    </xf>
    <xf numFmtId="0" fontId="19" fillId="0" borderId="0" xfId="0" applyFont="1" applyFill="1" applyBorder="1" applyProtection="1"/>
    <xf numFmtId="0" fontId="16" fillId="0" borderId="0" xfId="0" applyFont="1" applyFill="1" applyBorder="1" applyProtection="1"/>
    <xf numFmtId="0" fontId="19" fillId="0" borderId="0" xfId="1" applyFont="1" applyFill="1" applyBorder="1" applyAlignment="1">
      <alignment vertical="top" wrapText="1"/>
    </xf>
    <xf numFmtId="0" fontId="19" fillId="0" borderId="0" xfId="0" applyFont="1" applyFill="1" applyBorder="1"/>
    <xf numFmtId="0" fontId="16" fillId="0" borderId="0" xfId="0" applyFont="1" applyFill="1" applyBorder="1"/>
    <xf numFmtId="0" fontId="31" fillId="0" borderId="0" xfId="0" applyFont="1" applyProtection="1"/>
    <xf numFmtId="0" fontId="14" fillId="0" borderId="0" xfId="0" applyFont="1" applyProtection="1"/>
    <xf numFmtId="0" fontId="12" fillId="0" borderId="20" xfId="0" applyFont="1" applyBorder="1" applyProtection="1"/>
    <xf numFmtId="0" fontId="28" fillId="0" borderId="23" xfId="0" applyFont="1" applyBorder="1" applyAlignment="1" applyProtection="1">
      <alignment horizontal="center"/>
    </xf>
    <xf numFmtId="0" fontId="28" fillId="0" borderId="24" xfId="0" applyFont="1" applyBorder="1" applyAlignment="1" applyProtection="1">
      <alignment horizontal="center"/>
    </xf>
    <xf numFmtId="0" fontId="30" fillId="0" borderId="0" xfId="0" applyFont="1" applyProtection="1"/>
    <xf numFmtId="0" fontId="29" fillId="0" borderId="23" xfId="0" applyFont="1" applyBorder="1" applyAlignment="1" applyProtection="1">
      <alignment horizontal="center"/>
    </xf>
    <xf numFmtId="0" fontId="29" fillId="0" borderId="24" xfId="0" applyFont="1" applyBorder="1" applyAlignment="1" applyProtection="1">
      <alignment horizontal="center"/>
    </xf>
    <xf numFmtId="0" fontId="21" fillId="0" borderId="0" xfId="0" applyFont="1" applyProtection="1"/>
    <xf numFmtId="0" fontId="32" fillId="0" borderId="0" xfId="0" applyFont="1" applyFill="1" applyAlignment="1" applyProtection="1"/>
  </cellXfs>
  <cellStyles count="2">
    <cellStyle name="Hyperlink" xfId="1" builtinId="8"/>
    <cellStyle name="Normal" xfId="0" builtinId="0"/>
  </cellStyles>
  <dxfs count="0"/>
  <tableStyles count="0" defaultTableStyle="TableStyleMedium2" defaultPivotStyle="PivotStyleLight16"/>
  <colors>
    <mruColors>
      <color rgb="FF5F5F5F"/>
      <color rgb="FF9999FF"/>
      <color rgb="FFAFE1F7"/>
      <color rgb="FFFFB3B3"/>
      <color rgb="FFFF78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1A6ED-6C4C-4698-8C1E-175A142695A3}">
  <dimension ref="A1:P12"/>
  <sheetViews>
    <sheetView showGridLines="0" showRowColHeaders="0" tabSelected="1" workbookViewId="0">
      <selection activeCell="B7" sqref="B7"/>
    </sheetView>
  </sheetViews>
  <sheetFormatPr defaultRowHeight="14.4" x14ac:dyDescent="0.3"/>
  <cols>
    <col min="2" max="2" width="14.77734375" customWidth="1"/>
    <col min="6" max="8" width="5.77734375" customWidth="1"/>
    <col min="10" max="10" width="15.6640625" bestFit="1" customWidth="1"/>
  </cols>
  <sheetData>
    <row r="1" spans="1:16" ht="31.8" customHeight="1" x14ac:dyDescent="0.5">
      <c r="A1" s="8"/>
      <c r="B1" s="8"/>
      <c r="C1" s="95"/>
      <c r="D1" s="8"/>
      <c r="E1" s="95"/>
      <c r="F1" s="95"/>
      <c r="G1" s="8"/>
      <c r="H1" s="8"/>
      <c r="I1" s="8"/>
      <c r="J1" s="48"/>
      <c r="K1" s="8"/>
      <c r="L1" s="8"/>
      <c r="M1" s="8"/>
      <c r="N1" s="8"/>
      <c r="O1" s="8"/>
      <c r="P1" s="8"/>
    </row>
    <row r="2" spans="1:16" ht="29.4" customHeight="1" x14ac:dyDescent="0.5">
      <c r="A2" s="8"/>
      <c r="B2" s="55" t="s">
        <v>24</v>
      </c>
      <c r="C2" s="55"/>
      <c r="D2" s="55"/>
      <c r="E2" s="55"/>
      <c r="F2" s="49" t="s">
        <v>16</v>
      </c>
      <c r="G2" s="75"/>
      <c r="H2" s="75"/>
      <c r="I2" s="1"/>
      <c r="J2" s="96"/>
      <c r="K2" s="96"/>
      <c r="L2" s="96"/>
      <c r="M2" s="96"/>
      <c r="N2" s="96"/>
      <c r="O2" s="96"/>
      <c r="P2" s="96"/>
    </row>
    <row r="3" spans="1:16" ht="30" customHeight="1" x14ac:dyDescent="0.5">
      <c r="A3" s="8"/>
      <c r="B3" s="54" t="s">
        <v>12</v>
      </c>
      <c r="C3" s="54"/>
      <c r="D3" s="54"/>
      <c r="E3" s="54"/>
      <c r="F3" s="50" t="s">
        <v>8</v>
      </c>
      <c r="G3" s="75"/>
      <c r="H3" s="75"/>
      <c r="I3" s="8"/>
      <c r="J3" s="96"/>
      <c r="K3" s="96"/>
      <c r="L3" s="96"/>
      <c r="M3" s="96"/>
      <c r="N3" s="96"/>
      <c r="O3" s="96"/>
      <c r="P3" s="96"/>
    </row>
    <row r="4" spans="1:16" ht="30" customHeight="1" x14ac:dyDescent="0.5">
      <c r="A4" s="8"/>
      <c r="B4" s="54" t="s">
        <v>13</v>
      </c>
      <c r="C4" s="54"/>
      <c r="D4" s="54"/>
      <c r="E4" s="54"/>
      <c r="F4" s="50" t="s">
        <v>9</v>
      </c>
      <c r="G4" s="75"/>
      <c r="H4" s="75"/>
      <c r="I4" s="8"/>
      <c r="J4" s="96"/>
      <c r="K4" s="96"/>
      <c r="L4" s="96"/>
      <c r="M4" s="96"/>
      <c r="N4" s="96"/>
      <c r="O4" s="96"/>
      <c r="P4" s="96"/>
    </row>
    <row r="5" spans="1:16" ht="30" customHeight="1" x14ac:dyDescent="0.5">
      <c r="A5" s="8"/>
      <c r="B5" s="54" t="s">
        <v>14</v>
      </c>
      <c r="C5" s="54"/>
      <c r="D5" s="54"/>
      <c r="E5" s="54"/>
      <c r="F5" s="50" t="s">
        <v>11</v>
      </c>
      <c r="G5" s="75"/>
      <c r="H5" s="75"/>
      <c r="I5" s="8"/>
      <c r="J5" s="96"/>
      <c r="K5" s="96"/>
      <c r="L5" s="96"/>
      <c r="M5" s="96"/>
      <c r="N5" s="96"/>
      <c r="O5" s="96"/>
      <c r="P5" s="96"/>
    </row>
    <row r="6" spans="1:16" ht="30" customHeight="1" x14ac:dyDescent="0.5">
      <c r="A6" s="8"/>
      <c r="B6" s="54" t="s">
        <v>15</v>
      </c>
      <c r="C6" s="54"/>
      <c r="D6" s="54"/>
      <c r="E6" s="54"/>
      <c r="F6" s="50" t="s">
        <v>10</v>
      </c>
      <c r="G6" s="75"/>
      <c r="H6" s="75"/>
      <c r="I6" s="8"/>
      <c r="J6" s="96"/>
      <c r="K6" s="96"/>
      <c r="L6" s="96"/>
      <c r="M6" s="96"/>
      <c r="N6" s="96"/>
      <c r="O6" s="96"/>
      <c r="P6" s="96"/>
    </row>
    <row r="7" spans="1:16" ht="30" customHeight="1" x14ac:dyDescent="0.5">
      <c r="A7" s="8"/>
      <c r="B7" s="8"/>
      <c r="C7" s="8"/>
      <c r="D7" s="8"/>
      <c r="E7" s="8"/>
      <c r="F7" s="8"/>
      <c r="G7" s="75"/>
      <c r="H7" s="75"/>
      <c r="I7" s="8"/>
      <c r="J7" s="8"/>
      <c r="K7" s="8"/>
      <c r="L7" s="8"/>
      <c r="M7" s="8"/>
      <c r="N7" s="8"/>
      <c r="O7" s="8"/>
      <c r="P7" s="8"/>
    </row>
    <row r="8" spans="1:16" ht="25.8" customHeight="1" x14ac:dyDescent="0.5">
      <c r="B8" s="75"/>
      <c r="C8" s="75"/>
      <c r="D8" s="75"/>
      <c r="E8" s="75"/>
      <c r="F8" s="75"/>
      <c r="G8" s="75"/>
      <c r="H8" s="75"/>
    </row>
    <row r="9" spans="1:16" ht="25.8" x14ac:dyDescent="0.5">
      <c r="B9" s="34"/>
      <c r="C9" s="34"/>
      <c r="D9" s="34"/>
      <c r="E9" s="34"/>
      <c r="F9" s="33"/>
    </row>
    <row r="10" spans="1:16" ht="25.8" x14ac:dyDescent="0.5">
      <c r="B10" s="34"/>
      <c r="C10" s="34"/>
      <c r="D10" s="34"/>
      <c r="E10" s="34"/>
      <c r="F10" s="33"/>
    </row>
    <row r="11" spans="1:16" ht="25.8" x14ac:dyDescent="0.5">
      <c r="B11" s="34"/>
      <c r="C11" s="34"/>
      <c r="D11" s="34"/>
      <c r="E11" s="34"/>
      <c r="F11" s="33"/>
    </row>
    <row r="12" spans="1:16" ht="25.8" x14ac:dyDescent="0.5">
      <c r="B12" s="34"/>
      <c r="C12" s="34"/>
      <c r="D12" s="34"/>
      <c r="E12" s="34"/>
      <c r="F12" s="33"/>
    </row>
  </sheetData>
  <sheetProtection algorithmName="SHA-512" hashValue="5tL/LsuZ6iuWcOWfv6arQ6lFMwx2a8m+TJNuXDbhWXcH260rwbvJfG2mTlg2vfoEJpK60Ja9FQA9pmCJASrUQg==" saltValue="XrcttJJUx2TYzZcF6b6baw==" spinCount="100000" sheet="1" objects="1" scenarios="1"/>
  <mergeCells count="5">
    <mergeCell ref="B3:E3"/>
    <mergeCell ref="B4:E4"/>
    <mergeCell ref="B5:E5"/>
    <mergeCell ref="B6:E6"/>
    <mergeCell ref="B2:E2"/>
  </mergeCells>
  <hyperlinks>
    <hyperlink ref="B3" location="Investigation1!AF7" tooltip="CLICK to roll biased dice" display="Investigation1!AF7" xr:uid="{1295818A-A707-4841-8769-8710A5FE453B}"/>
    <hyperlink ref="B4" location="Investigation1!AF7" tooltip="CLICK to roll biased dice" display="Investigation1!AF7" xr:uid="{DBA1DD17-AE25-41A2-B402-D898B961BF46}"/>
    <hyperlink ref="B5" location="Investigation1!AF7" tooltip="CLICK to roll biased dice" display="Investigation1!AF7" xr:uid="{13677C5E-897E-4EBC-A441-4150C701C5EE}"/>
    <hyperlink ref="B6" location="Investigation1!AF7" tooltip="CLICK to roll biased dice" display="Investigation1!AF7" xr:uid="{C0A7A707-11A4-4B04-9C44-7065C760E57C}"/>
    <hyperlink ref="B3:E3" location="Investigation1s!U4" tooltip="CLICK to roll biased dice" display="Investigation 1" xr:uid="{D2C49020-FDDF-4CB2-8A4D-B95C8AF5234B}"/>
    <hyperlink ref="B4:E4" location="Investigation2s!U4" tooltip="CLICK to roll biased dice" display="Investigation 2" xr:uid="{6D93890E-9A02-4967-AC9B-0FECDF9C1DD5}"/>
    <hyperlink ref="B5:E5" location="Investigation3s!U4" tooltip="CLICK to roll biased dice" display="Investigation 3" xr:uid="{C4FD4952-DFE1-4D3E-8944-F97BE31FC377}"/>
    <hyperlink ref="B6:E6" location="Investigation4s!U4" tooltip="CLICK to roll biased dice" display="Investigation 4" xr:uid="{330A0232-A4B3-4D07-962E-AFC6F92205C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BE56A-3A80-48C8-A8B6-469A6B8D4B73}">
  <sheetPr>
    <pageSetUpPr fitToPage="1"/>
  </sheetPr>
  <dimension ref="A1:AT29"/>
  <sheetViews>
    <sheetView showGridLines="0" showRowColHeaders="0" workbookViewId="0">
      <selection activeCell="U4" sqref="U4:W4"/>
    </sheetView>
  </sheetViews>
  <sheetFormatPr defaultRowHeight="14.4" x14ac:dyDescent="0.3"/>
  <cols>
    <col min="1" max="1" width="4.44140625" customWidth="1"/>
    <col min="2" max="2" width="10" customWidth="1"/>
    <col min="3" max="22" width="3.33203125" customWidth="1"/>
    <col min="23" max="23" width="10.33203125" customWidth="1"/>
    <col min="24" max="24" width="10.21875" customWidth="1"/>
    <col min="25" max="25" width="10" customWidth="1"/>
    <col min="26" max="45" width="3.33203125" customWidth="1"/>
    <col min="46" max="46" width="11.109375" customWidth="1"/>
  </cols>
  <sheetData>
    <row r="1" spans="1:46" s="10" customFormat="1" ht="7.2" customHeight="1" x14ac:dyDescent="0.4">
      <c r="D1" s="10">
        <f ca="1">IF(U1=2,0,INT(RANDBETWEEN(1,6)))</f>
        <v>6</v>
      </c>
      <c r="J1" s="35"/>
      <c r="K1" s="35"/>
      <c r="L1" s="35"/>
      <c r="M1" s="77"/>
      <c r="N1" s="77"/>
      <c r="O1" s="77"/>
      <c r="P1" s="77"/>
      <c r="Q1" s="77"/>
      <c r="R1" s="77"/>
      <c r="S1" s="77"/>
      <c r="U1" s="36">
        <f>IF(ISODD(W22+AT22),2,1)</f>
        <v>1</v>
      </c>
      <c r="V1" s="36"/>
      <c r="W1" s="36">
        <f>IF(OR(AF7&lt;2,AF7&gt;5),3,AF7)</f>
        <v>3</v>
      </c>
      <c r="X1" s="36"/>
      <c r="Z1" s="10">
        <f ca="1">W1+INT(RANDBETWEEN(1,6-W1))</f>
        <v>6</v>
      </c>
      <c r="AA1" s="10">
        <f ca="1">IF(U1&lt;2,0,IF(AB1&gt;1,Z1,INT(RANDBETWEEN(1,6))))</f>
        <v>0</v>
      </c>
      <c r="AB1" s="10">
        <f ca="1">INT(RANDBETWEEN(1,2))</f>
        <v>2</v>
      </c>
      <c r="AI1" s="77"/>
      <c r="AJ1" s="77"/>
      <c r="AK1" s="77"/>
      <c r="AL1" s="77"/>
      <c r="AM1" s="77"/>
      <c r="AN1" s="77"/>
      <c r="AO1" s="77"/>
      <c r="AP1" s="77"/>
      <c r="AQ1" s="77"/>
    </row>
    <row r="2" spans="1:46" s="8" customFormat="1" ht="6.6" customHeight="1" thickBot="1" x14ac:dyDescent="0.45">
      <c r="J2" s="1"/>
      <c r="K2" s="1"/>
      <c r="L2" s="1"/>
      <c r="M2" s="74"/>
      <c r="N2" s="74"/>
      <c r="O2" s="74"/>
      <c r="P2" s="74"/>
      <c r="Q2" s="74"/>
      <c r="R2" s="74"/>
      <c r="S2" s="74"/>
      <c r="AG2" s="1"/>
      <c r="AH2" s="1"/>
      <c r="AI2" s="78"/>
      <c r="AJ2" s="74"/>
      <c r="AK2" s="74"/>
      <c r="AL2" s="74"/>
      <c r="AM2" s="74"/>
      <c r="AN2" s="74"/>
      <c r="AO2" s="74"/>
      <c r="AP2" s="74"/>
      <c r="AQ2" s="74"/>
    </row>
    <row r="3" spans="1:46" s="8" customFormat="1" ht="34.950000000000003" customHeight="1" thickTop="1" x14ac:dyDescent="0.3">
      <c r="C3" s="12"/>
      <c r="D3" s="13" t="str">
        <f ca="1">IF(OR($D$1&gt;3,$D$1=2),"O","")</f>
        <v>O</v>
      </c>
      <c r="E3" s="13"/>
      <c r="F3" s="13"/>
      <c r="G3" s="13"/>
      <c r="H3" s="13" t="str">
        <f ca="1">IF($D$1&gt;2,"O","")</f>
        <v>O</v>
      </c>
      <c r="I3" s="14"/>
      <c r="M3" s="79"/>
      <c r="N3" s="79"/>
      <c r="O3" s="79"/>
      <c r="P3" s="79"/>
      <c r="Q3" s="79"/>
      <c r="R3" s="79"/>
      <c r="S3" s="79"/>
      <c r="Z3" s="15"/>
      <c r="AA3" s="16" t="str">
        <f ca="1">IF(OR($AA$1&gt;3,$AA$1=2),"O","")</f>
        <v/>
      </c>
      <c r="AB3" s="16"/>
      <c r="AC3" s="16"/>
      <c r="AD3" s="16"/>
      <c r="AE3" s="16" t="str">
        <f ca="1">IF($AA$1&gt;2,"O","")</f>
        <v/>
      </c>
      <c r="AF3" s="17"/>
      <c r="AI3" s="74"/>
      <c r="AJ3" s="76"/>
      <c r="AK3" s="76"/>
      <c r="AL3" s="76"/>
      <c r="AM3" s="76"/>
      <c r="AN3" s="76"/>
      <c r="AO3" s="76"/>
      <c r="AP3" s="76"/>
      <c r="AQ3" s="74"/>
    </row>
    <row r="4" spans="1:46" s="8" customFormat="1" ht="34.950000000000003" customHeight="1" x14ac:dyDescent="0.5">
      <c r="C4" s="18"/>
      <c r="D4" s="19" t="str">
        <f ca="1">IF($D$1=6,"O","")</f>
        <v>O</v>
      </c>
      <c r="E4" s="19"/>
      <c r="F4" s="19" t="str">
        <f ca="1">IF(ISODD($D$1),"O","")</f>
        <v/>
      </c>
      <c r="G4" s="19"/>
      <c r="H4" s="19" t="str">
        <f ca="1">IF($D$1=6,"O","")</f>
        <v>O</v>
      </c>
      <c r="I4" s="20"/>
      <c r="M4" s="79"/>
      <c r="N4" s="79"/>
      <c r="O4" s="79"/>
      <c r="P4" s="79"/>
      <c r="Q4" s="79"/>
      <c r="R4" s="79"/>
      <c r="S4" s="79"/>
      <c r="U4" s="56" t="s">
        <v>0</v>
      </c>
      <c r="V4" s="56"/>
      <c r="W4" s="56"/>
      <c r="X4" s="21"/>
      <c r="Z4" s="22"/>
      <c r="AA4" s="23" t="str">
        <f ca="1">IF($AA$1=6,"O","")</f>
        <v/>
      </c>
      <c r="AB4" s="23"/>
      <c r="AC4" s="23" t="str">
        <f ca="1">IF(ISODD($AA$1),"O","")</f>
        <v/>
      </c>
      <c r="AD4" s="23"/>
      <c r="AE4" s="23" t="str">
        <f ca="1">IF($AA$1=6,"O","")</f>
        <v/>
      </c>
      <c r="AF4" s="24"/>
      <c r="AI4" s="74"/>
      <c r="AJ4" s="76"/>
      <c r="AK4" s="76"/>
      <c r="AL4" s="76"/>
      <c r="AM4" s="76"/>
      <c r="AN4" s="76"/>
      <c r="AO4" s="76"/>
      <c r="AP4" s="76"/>
      <c r="AQ4" s="74"/>
    </row>
    <row r="5" spans="1:46" s="8" customFormat="1" ht="34.950000000000003" customHeight="1" thickBot="1" x14ac:dyDescent="0.35">
      <c r="C5" s="25"/>
      <c r="D5" s="26" t="str">
        <f ca="1">IF($D$1&gt;2,"O","")</f>
        <v>O</v>
      </c>
      <c r="E5" s="26"/>
      <c r="F5" s="26"/>
      <c r="G5" s="26"/>
      <c r="H5" s="26" t="str">
        <f ca="1">IF(OR($D$1&gt;3,$D$1=2),"O","")</f>
        <v>O</v>
      </c>
      <c r="I5" s="27"/>
      <c r="K5" s="10"/>
      <c r="M5" s="79"/>
      <c r="N5" s="79"/>
      <c r="O5" s="79"/>
      <c r="P5" s="79"/>
      <c r="Q5" s="79"/>
      <c r="R5" s="79"/>
      <c r="S5" s="79"/>
      <c r="Z5" s="28"/>
      <c r="AA5" s="29" t="str">
        <f ca="1">IF($AA$1&gt;2,"O","")</f>
        <v/>
      </c>
      <c r="AB5" s="29"/>
      <c r="AC5" s="29"/>
      <c r="AD5" s="29"/>
      <c r="AE5" s="29" t="str">
        <f ca="1">IF(OR($AA$1&gt;3,$AA$1=2),"O","")</f>
        <v/>
      </c>
      <c r="AF5" s="30"/>
      <c r="AH5" s="10"/>
      <c r="AI5" s="74"/>
      <c r="AJ5" s="76"/>
      <c r="AK5" s="76"/>
      <c r="AL5" s="76"/>
      <c r="AM5" s="76"/>
      <c r="AN5" s="76"/>
      <c r="AO5" s="76"/>
      <c r="AP5" s="76"/>
      <c r="AQ5" s="74"/>
    </row>
    <row r="6" spans="1:46" s="8" customFormat="1" ht="21" customHeight="1" thickTop="1" thickBot="1" x14ac:dyDescent="0.55000000000000004">
      <c r="J6" s="9"/>
      <c r="K6" s="9"/>
      <c r="L6" s="9"/>
      <c r="R6" s="31"/>
      <c r="V6" s="57" t="s">
        <v>2</v>
      </c>
      <c r="W6" s="57"/>
      <c r="X6" s="57"/>
      <c r="Y6" s="57"/>
      <c r="Z6" s="32" t="s">
        <v>5</v>
      </c>
      <c r="AA6" s="32"/>
      <c r="AG6" s="9"/>
      <c r="AH6" s="9"/>
      <c r="AI6" s="9"/>
      <c r="AK6" s="80"/>
      <c r="AL6" s="80"/>
      <c r="AM6" s="80"/>
      <c r="AN6" s="80"/>
      <c r="AO6" s="80"/>
      <c r="AP6" s="80"/>
      <c r="AQ6" s="80"/>
      <c r="AR6" s="74"/>
    </row>
    <row r="7" spans="1:46" s="2" customFormat="1" ht="21.6" customHeight="1" thickTop="1" thickBot="1" x14ac:dyDescent="0.45">
      <c r="A7" s="11"/>
      <c r="B7" s="11"/>
      <c r="C7" s="68" t="s">
        <v>7</v>
      </c>
      <c r="D7" s="68"/>
      <c r="E7" s="68"/>
      <c r="F7" s="68"/>
      <c r="G7" s="68"/>
      <c r="H7" s="68"/>
      <c r="I7" s="68"/>
      <c r="J7" s="68"/>
      <c r="K7" s="68"/>
      <c r="L7" s="68"/>
      <c r="M7" s="68"/>
      <c r="N7" s="68"/>
      <c r="O7" s="68"/>
      <c r="P7" s="66" t="s">
        <v>6</v>
      </c>
      <c r="Q7" s="66"/>
      <c r="R7" s="66"/>
      <c r="S7" s="66"/>
      <c r="T7" s="66"/>
      <c r="U7" s="66"/>
      <c r="V7" s="66"/>
      <c r="W7" s="66"/>
      <c r="X7" s="66"/>
      <c r="Y7" s="66"/>
      <c r="Z7" s="66"/>
      <c r="AA7" s="66"/>
      <c r="AB7" s="66"/>
      <c r="AC7" s="66"/>
      <c r="AD7" s="66"/>
      <c r="AE7" s="67"/>
      <c r="AF7" s="59">
        <v>3</v>
      </c>
      <c r="AG7" s="60"/>
      <c r="AH7" s="31"/>
      <c r="AI7" s="11"/>
      <c r="AJ7" s="11"/>
      <c r="AK7" s="81"/>
      <c r="AL7" s="82"/>
      <c r="AM7" s="82"/>
      <c r="AN7" s="82"/>
      <c r="AO7" s="82"/>
      <c r="AP7" s="82"/>
      <c r="AQ7" s="82"/>
      <c r="AR7" s="83"/>
      <c r="AS7" s="11"/>
      <c r="AT7" s="11"/>
    </row>
    <row r="8" spans="1:46" s="2" customFormat="1" ht="10.95" customHeight="1" thickTop="1" x14ac:dyDescent="0.3">
      <c r="C8" s="58" t="s">
        <v>21</v>
      </c>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
      <c r="AI8" s="5"/>
      <c r="AJ8" s="5"/>
      <c r="AK8" s="84"/>
      <c r="AL8" s="84"/>
      <c r="AM8" s="84"/>
      <c r="AN8" s="84"/>
      <c r="AO8" s="84"/>
      <c r="AP8" s="84"/>
      <c r="AQ8" s="85"/>
      <c r="AR8" s="86"/>
    </row>
    <row r="9" spans="1:46" s="2" customFormat="1" ht="10.95" customHeight="1" x14ac:dyDescent="0.3">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
      <c r="AI9" s="5"/>
      <c r="AJ9" s="5"/>
      <c r="AK9" s="84"/>
      <c r="AL9" s="84"/>
      <c r="AM9" s="84"/>
      <c r="AN9" s="84"/>
      <c r="AO9" s="84"/>
      <c r="AP9" s="84"/>
      <c r="AQ9" s="85"/>
      <c r="AR9" s="86"/>
    </row>
    <row r="10" spans="1:46" s="2" customFormat="1" ht="10.95" customHeight="1" x14ac:dyDescent="0.3">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
      <c r="AI10" s="5"/>
      <c r="AJ10" s="5"/>
      <c r="AK10" s="84"/>
      <c r="AL10" s="84"/>
      <c r="AM10" s="84"/>
      <c r="AN10" s="84"/>
      <c r="AO10" s="84"/>
      <c r="AP10" s="84"/>
      <c r="AQ10" s="85"/>
      <c r="AR10" s="86"/>
    </row>
    <row r="11" spans="1:46" s="2" customFormat="1" ht="10.95" customHeight="1" x14ac:dyDescent="0.3">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
      <c r="AI11" s="5"/>
      <c r="AJ11" s="5"/>
      <c r="AK11" s="84"/>
      <c r="AL11" s="84"/>
      <c r="AM11" s="84"/>
      <c r="AN11" s="84"/>
      <c r="AO11" s="84"/>
      <c r="AP11" s="84"/>
      <c r="AQ11" s="85"/>
      <c r="AR11" s="86"/>
    </row>
    <row r="12" spans="1:46" s="2" customFormat="1" ht="10.95" customHeight="1" thickBot="1" x14ac:dyDescent="0.35">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
      <c r="AI12" s="5"/>
      <c r="AJ12" s="5"/>
      <c r="AK12" s="84"/>
      <c r="AL12" s="84"/>
      <c r="AM12" s="84"/>
      <c r="AN12" s="84"/>
      <c r="AO12" s="84"/>
      <c r="AP12" s="84"/>
      <c r="AQ12" s="85"/>
      <c r="AR12" s="86"/>
    </row>
    <row r="13" spans="1:46" s="2" customFormat="1" ht="14.4" customHeight="1" thickBot="1" x14ac:dyDescent="0.4">
      <c r="B13" s="87" t="s">
        <v>22</v>
      </c>
      <c r="C13" s="5"/>
      <c r="D13" s="5"/>
      <c r="E13" s="5"/>
      <c r="F13" s="5"/>
      <c r="G13" s="5"/>
      <c r="H13" s="69" t="s">
        <v>17</v>
      </c>
      <c r="I13" s="69"/>
      <c r="J13" s="69"/>
      <c r="K13" s="69"/>
      <c r="L13" s="69"/>
      <c r="M13" s="69"/>
      <c r="N13" s="69"/>
      <c r="O13" s="69"/>
      <c r="P13" s="69"/>
      <c r="Q13" s="69"/>
      <c r="R13" s="69"/>
      <c r="S13" s="70"/>
      <c r="T13" s="71" t="s">
        <v>18</v>
      </c>
      <c r="U13" s="72"/>
      <c r="V13" s="73"/>
      <c r="W13" s="5"/>
      <c r="X13" s="45" t="str">
        <f>IF(OR(T13="Yes",T13="yes"),"Theoretical","")</f>
        <v/>
      </c>
      <c r="Y13" s="92" t="s">
        <v>23</v>
      </c>
      <c r="AK13" s="85"/>
      <c r="AL13" s="85"/>
      <c r="AM13" s="85"/>
      <c r="AN13" s="85"/>
      <c r="AO13" s="85"/>
      <c r="AP13" s="85"/>
      <c r="AQ13" s="85"/>
      <c r="AR13" s="86"/>
    </row>
    <row r="14" spans="1:46" s="2" customFormat="1" ht="15" customHeight="1" thickBot="1" x14ac:dyDescent="0.4">
      <c r="B14" s="88"/>
      <c r="C14" s="4"/>
      <c r="D14" s="4"/>
      <c r="E14" s="4"/>
      <c r="F14" s="4"/>
      <c r="G14" s="4"/>
      <c r="H14" s="4"/>
      <c r="I14" s="4"/>
      <c r="J14" s="4"/>
      <c r="K14" s="4"/>
      <c r="L14" s="4"/>
      <c r="M14" s="4"/>
      <c r="N14" s="4"/>
      <c r="O14" s="4"/>
      <c r="P14" s="4"/>
      <c r="Q14" s="4"/>
      <c r="R14" s="4"/>
      <c r="S14" s="4"/>
      <c r="T14" s="4"/>
      <c r="U14" s="4"/>
      <c r="V14" s="4"/>
      <c r="W14" s="4"/>
      <c r="X14" s="46" t="str">
        <f>IF(OR(T13="Yes",T13="yes"),"Expected","")</f>
        <v/>
      </c>
      <c r="Y14" s="88"/>
      <c r="Z14" s="4"/>
      <c r="AA14" s="4"/>
      <c r="AB14" s="4"/>
      <c r="AC14" s="4"/>
      <c r="AD14" s="4"/>
      <c r="AE14" s="4"/>
      <c r="AF14" s="4"/>
      <c r="AG14" s="4"/>
      <c r="AH14" s="4"/>
      <c r="AI14" s="4"/>
      <c r="AJ14" s="4"/>
      <c r="AK14" s="4"/>
      <c r="AL14" s="4"/>
      <c r="AM14" s="4"/>
      <c r="AN14" s="4"/>
      <c r="AO14" s="4"/>
      <c r="AP14" s="4"/>
      <c r="AQ14" s="4"/>
      <c r="AR14" s="4"/>
      <c r="AS14" s="4"/>
      <c r="AT14" s="4"/>
    </row>
    <row r="15" spans="1:46" s="2" customFormat="1" ht="15" thickBot="1" x14ac:dyDescent="0.35">
      <c r="B15" s="89" t="s">
        <v>20</v>
      </c>
      <c r="C15" s="61" t="s">
        <v>1</v>
      </c>
      <c r="D15" s="62"/>
      <c r="E15" s="65" t="s">
        <v>4</v>
      </c>
      <c r="F15" s="65"/>
      <c r="G15" s="65"/>
      <c r="H15" s="65"/>
      <c r="I15" s="65"/>
      <c r="J15" s="65"/>
      <c r="K15" s="65"/>
      <c r="L15" s="65"/>
      <c r="M15" s="65"/>
      <c r="N15" s="6"/>
      <c r="O15" s="6"/>
      <c r="P15" s="6"/>
      <c r="Q15" s="6"/>
      <c r="R15" s="6"/>
      <c r="S15" s="6"/>
      <c r="T15" s="6"/>
      <c r="U15" s="6"/>
      <c r="V15" s="6"/>
      <c r="W15" s="7" t="s">
        <v>3</v>
      </c>
      <c r="X15" s="46" t="str">
        <f>IF(OR(T13="Yes",T13="yes"),"Frequency","")</f>
        <v/>
      </c>
      <c r="Y15" s="89" t="s">
        <v>20</v>
      </c>
      <c r="Z15" s="63" t="s">
        <v>1</v>
      </c>
      <c r="AA15" s="64"/>
      <c r="AB15" s="65" t="s">
        <v>4</v>
      </c>
      <c r="AC15" s="65"/>
      <c r="AD15" s="65"/>
      <c r="AE15" s="65"/>
      <c r="AF15" s="65"/>
      <c r="AG15" s="65"/>
      <c r="AH15" s="65"/>
      <c r="AI15" s="65"/>
      <c r="AJ15" s="65"/>
      <c r="AK15" s="6"/>
      <c r="AL15" s="6"/>
      <c r="AM15" s="6"/>
      <c r="AN15" s="6"/>
      <c r="AO15" s="6"/>
      <c r="AP15" s="6"/>
      <c r="AQ15" s="6"/>
      <c r="AR15" s="6"/>
      <c r="AS15" s="6"/>
      <c r="AT15" s="7" t="s">
        <v>3</v>
      </c>
    </row>
    <row r="16" spans="1:46" s="2" customFormat="1" x14ac:dyDescent="0.3">
      <c r="B16" s="90">
        <v>1</v>
      </c>
      <c r="C16" s="37"/>
      <c r="D16" s="38"/>
      <c r="E16" s="38"/>
      <c r="F16" s="38"/>
      <c r="G16" s="38"/>
      <c r="H16" s="38"/>
      <c r="I16" s="38"/>
      <c r="J16" s="38"/>
      <c r="K16" s="38"/>
      <c r="L16" s="38"/>
      <c r="M16" s="38"/>
      <c r="N16" s="38"/>
      <c r="O16" s="38"/>
      <c r="P16" s="38"/>
      <c r="Q16" s="38"/>
      <c r="R16" s="38"/>
      <c r="S16" s="38"/>
      <c r="T16" s="38"/>
      <c r="U16" s="38"/>
      <c r="V16" s="39"/>
      <c r="W16" s="40">
        <f t="shared" ref="W16:W21" si="0">SUM(C16:V16)</f>
        <v>0</v>
      </c>
      <c r="X16" s="47" t="str">
        <f>IF(OR(T13="Yes",T13="yes"),1/6*AVERAGE(W$22,AT$22),"")</f>
        <v/>
      </c>
      <c r="Y16" s="93">
        <v>1</v>
      </c>
      <c r="Z16" s="37"/>
      <c r="AA16" s="38"/>
      <c r="AB16" s="38"/>
      <c r="AC16" s="38"/>
      <c r="AD16" s="38"/>
      <c r="AE16" s="38"/>
      <c r="AF16" s="38"/>
      <c r="AG16" s="38"/>
      <c r="AH16" s="38"/>
      <c r="AI16" s="38"/>
      <c r="AJ16" s="38"/>
      <c r="AK16" s="38"/>
      <c r="AL16" s="38"/>
      <c r="AM16" s="38"/>
      <c r="AN16" s="38"/>
      <c r="AO16" s="38"/>
      <c r="AP16" s="38"/>
      <c r="AQ16" s="38"/>
      <c r="AR16" s="38"/>
      <c r="AS16" s="39"/>
      <c r="AT16" s="40">
        <f t="shared" ref="AT16:AT21" si="1">SUM(Z16:AS16)</f>
        <v>0</v>
      </c>
    </row>
    <row r="17" spans="2:46" s="2" customFormat="1" x14ac:dyDescent="0.3">
      <c r="B17" s="91">
        <v>2</v>
      </c>
      <c r="C17" s="41"/>
      <c r="D17" s="42"/>
      <c r="E17" s="42"/>
      <c r="F17" s="42"/>
      <c r="G17" s="42"/>
      <c r="H17" s="42"/>
      <c r="I17" s="42"/>
      <c r="J17" s="42"/>
      <c r="K17" s="42"/>
      <c r="L17" s="42"/>
      <c r="M17" s="42"/>
      <c r="N17" s="42"/>
      <c r="O17" s="42"/>
      <c r="P17" s="42"/>
      <c r="Q17" s="42"/>
      <c r="R17" s="42"/>
      <c r="S17" s="42"/>
      <c r="T17" s="42"/>
      <c r="U17" s="42"/>
      <c r="V17" s="43"/>
      <c r="W17" s="44">
        <f t="shared" si="0"/>
        <v>0</v>
      </c>
      <c r="X17" s="47" t="str">
        <f>IF(OR(T13="Yes",T13="yes"),1/6*AVERAGE(W$22,AT$22),"")</f>
        <v/>
      </c>
      <c r="Y17" s="94">
        <v>2</v>
      </c>
      <c r="Z17" s="41"/>
      <c r="AA17" s="42"/>
      <c r="AB17" s="42"/>
      <c r="AC17" s="42"/>
      <c r="AD17" s="42"/>
      <c r="AE17" s="42"/>
      <c r="AF17" s="42"/>
      <c r="AG17" s="42"/>
      <c r="AH17" s="42"/>
      <c r="AI17" s="42"/>
      <c r="AJ17" s="42"/>
      <c r="AK17" s="42"/>
      <c r="AL17" s="42"/>
      <c r="AM17" s="42"/>
      <c r="AN17" s="42"/>
      <c r="AO17" s="42"/>
      <c r="AP17" s="42"/>
      <c r="AQ17" s="42"/>
      <c r="AR17" s="42"/>
      <c r="AS17" s="43"/>
      <c r="AT17" s="44">
        <f t="shared" si="1"/>
        <v>0</v>
      </c>
    </row>
    <row r="18" spans="2:46" s="2" customFormat="1" x14ac:dyDescent="0.3">
      <c r="B18" s="91">
        <v>3</v>
      </c>
      <c r="C18" s="41"/>
      <c r="D18" s="42"/>
      <c r="E18" s="42"/>
      <c r="F18" s="42"/>
      <c r="G18" s="42"/>
      <c r="H18" s="42"/>
      <c r="I18" s="42"/>
      <c r="J18" s="42"/>
      <c r="K18" s="42"/>
      <c r="L18" s="42"/>
      <c r="M18" s="42"/>
      <c r="N18" s="42"/>
      <c r="O18" s="42"/>
      <c r="P18" s="42"/>
      <c r="Q18" s="42"/>
      <c r="R18" s="42"/>
      <c r="S18" s="42"/>
      <c r="T18" s="42"/>
      <c r="U18" s="42"/>
      <c r="V18" s="43"/>
      <c r="W18" s="44">
        <f t="shared" si="0"/>
        <v>0</v>
      </c>
      <c r="X18" s="47" t="str">
        <f>IF(OR(T13="Yes",T13="yes"),1/6*AVERAGE(W$22,AT$22),"")</f>
        <v/>
      </c>
      <c r="Y18" s="94">
        <v>3</v>
      </c>
      <c r="Z18" s="41"/>
      <c r="AA18" s="42"/>
      <c r="AB18" s="42"/>
      <c r="AC18" s="42"/>
      <c r="AD18" s="42"/>
      <c r="AE18" s="42"/>
      <c r="AF18" s="42"/>
      <c r="AG18" s="42"/>
      <c r="AH18" s="42"/>
      <c r="AI18" s="42"/>
      <c r="AJ18" s="42"/>
      <c r="AK18" s="42"/>
      <c r="AL18" s="42"/>
      <c r="AM18" s="42"/>
      <c r="AN18" s="42"/>
      <c r="AO18" s="42"/>
      <c r="AP18" s="42"/>
      <c r="AQ18" s="42"/>
      <c r="AR18" s="42"/>
      <c r="AS18" s="43"/>
      <c r="AT18" s="44">
        <f t="shared" si="1"/>
        <v>0</v>
      </c>
    </row>
    <row r="19" spans="2:46" s="2" customFormat="1" x14ac:dyDescent="0.3">
      <c r="B19" s="91">
        <v>4</v>
      </c>
      <c r="C19" s="41"/>
      <c r="D19" s="42"/>
      <c r="E19" s="42"/>
      <c r="F19" s="42"/>
      <c r="G19" s="42"/>
      <c r="H19" s="42"/>
      <c r="I19" s="42"/>
      <c r="J19" s="42"/>
      <c r="K19" s="42"/>
      <c r="L19" s="42"/>
      <c r="M19" s="42"/>
      <c r="N19" s="42"/>
      <c r="O19" s="42"/>
      <c r="P19" s="42"/>
      <c r="Q19" s="42"/>
      <c r="R19" s="42"/>
      <c r="S19" s="42"/>
      <c r="T19" s="42"/>
      <c r="U19" s="42"/>
      <c r="V19" s="43"/>
      <c r="W19" s="44">
        <f t="shared" si="0"/>
        <v>0</v>
      </c>
      <c r="X19" s="47" t="str">
        <f>IF(OR(T13="Yes",T13="yes"),1/6*AVERAGE(W$22,AT$22),"")</f>
        <v/>
      </c>
      <c r="Y19" s="94">
        <v>4</v>
      </c>
      <c r="Z19" s="41"/>
      <c r="AA19" s="42"/>
      <c r="AB19" s="42"/>
      <c r="AC19" s="42"/>
      <c r="AD19" s="42"/>
      <c r="AE19" s="42"/>
      <c r="AF19" s="42"/>
      <c r="AG19" s="42"/>
      <c r="AH19" s="42"/>
      <c r="AI19" s="42"/>
      <c r="AJ19" s="42"/>
      <c r="AK19" s="42"/>
      <c r="AL19" s="42"/>
      <c r="AM19" s="42"/>
      <c r="AN19" s="42"/>
      <c r="AO19" s="42"/>
      <c r="AP19" s="42"/>
      <c r="AQ19" s="42"/>
      <c r="AR19" s="42"/>
      <c r="AS19" s="43"/>
      <c r="AT19" s="44">
        <f t="shared" si="1"/>
        <v>0</v>
      </c>
    </row>
    <row r="20" spans="2:46" s="2" customFormat="1" x14ac:dyDescent="0.3">
      <c r="B20" s="91">
        <v>5</v>
      </c>
      <c r="C20" s="41"/>
      <c r="D20" s="42"/>
      <c r="E20" s="42"/>
      <c r="F20" s="42"/>
      <c r="G20" s="42"/>
      <c r="H20" s="42"/>
      <c r="I20" s="42"/>
      <c r="J20" s="42"/>
      <c r="K20" s="42"/>
      <c r="L20" s="42"/>
      <c r="M20" s="42"/>
      <c r="N20" s="42"/>
      <c r="O20" s="42"/>
      <c r="P20" s="42"/>
      <c r="Q20" s="42"/>
      <c r="R20" s="42"/>
      <c r="S20" s="42"/>
      <c r="T20" s="42"/>
      <c r="U20" s="42"/>
      <c r="V20" s="43"/>
      <c r="W20" s="44">
        <f t="shared" si="0"/>
        <v>0</v>
      </c>
      <c r="X20" s="47" t="str">
        <f>IF(OR(T13="Yes",T13="yes"),1/6*AVERAGE(W$22,AT$22),"")</f>
        <v/>
      </c>
      <c r="Y20" s="94">
        <v>5</v>
      </c>
      <c r="Z20" s="41"/>
      <c r="AA20" s="42"/>
      <c r="AB20" s="42"/>
      <c r="AC20" s="42"/>
      <c r="AD20" s="42"/>
      <c r="AE20" s="42"/>
      <c r="AF20" s="42"/>
      <c r="AG20" s="42"/>
      <c r="AH20" s="42"/>
      <c r="AI20" s="42"/>
      <c r="AJ20" s="42"/>
      <c r="AK20" s="42"/>
      <c r="AL20" s="42"/>
      <c r="AM20" s="42"/>
      <c r="AN20" s="42"/>
      <c r="AO20" s="42"/>
      <c r="AP20" s="42"/>
      <c r="AQ20" s="42"/>
      <c r="AR20" s="42"/>
      <c r="AS20" s="43"/>
      <c r="AT20" s="44">
        <f t="shared" si="1"/>
        <v>0</v>
      </c>
    </row>
    <row r="21" spans="2:46" s="2" customFormat="1" ht="15" thickBot="1" x14ac:dyDescent="0.35">
      <c r="B21" s="91">
        <v>6</v>
      </c>
      <c r="C21" s="41"/>
      <c r="D21" s="42"/>
      <c r="E21" s="42"/>
      <c r="F21" s="42"/>
      <c r="G21" s="42"/>
      <c r="H21" s="42"/>
      <c r="I21" s="42"/>
      <c r="J21" s="42"/>
      <c r="K21" s="42"/>
      <c r="L21" s="42"/>
      <c r="M21" s="42"/>
      <c r="N21" s="42"/>
      <c r="O21" s="42"/>
      <c r="P21" s="42"/>
      <c r="Q21" s="42"/>
      <c r="R21" s="42"/>
      <c r="S21" s="42"/>
      <c r="T21" s="42"/>
      <c r="U21" s="42"/>
      <c r="V21" s="43"/>
      <c r="W21" s="44">
        <f t="shared" si="0"/>
        <v>0</v>
      </c>
      <c r="X21" s="47" t="str">
        <f>IF(OR(T13="Yes",T13="yes"),1/6*AVERAGE(W$22,AT$22),"")</f>
        <v/>
      </c>
      <c r="Y21" s="94">
        <v>6</v>
      </c>
      <c r="Z21" s="41"/>
      <c r="AA21" s="42"/>
      <c r="AB21" s="42"/>
      <c r="AC21" s="42"/>
      <c r="AD21" s="42"/>
      <c r="AE21" s="42"/>
      <c r="AF21" s="42"/>
      <c r="AG21" s="42"/>
      <c r="AH21" s="42"/>
      <c r="AI21" s="42"/>
      <c r="AJ21" s="42"/>
      <c r="AK21" s="42"/>
      <c r="AL21" s="42"/>
      <c r="AM21" s="42"/>
      <c r="AN21" s="42"/>
      <c r="AO21" s="42"/>
      <c r="AP21" s="42"/>
      <c r="AQ21" s="42"/>
      <c r="AR21" s="42"/>
      <c r="AS21" s="43"/>
      <c r="AT21" s="44">
        <f t="shared" si="1"/>
        <v>0</v>
      </c>
    </row>
    <row r="22" spans="2:46" s="3" customFormat="1" x14ac:dyDescent="0.3">
      <c r="T22" s="52"/>
      <c r="U22" s="52"/>
      <c r="V22" s="53" t="s">
        <v>19</v>
      </c>
      <c r="W22" s="51">
        <f>SUM(W16:W21)</f>
        <v>0</v>
      </c>
      <c r="AQ22" s="52"/>
      <c r="AR22" s="52"/>
      <c r="AS22" s="53" t="s">
        <v>19</v>
      </c>
      <c r="AT22" s="51">
        <f>SUM(AT16:AT21)</f>
        <v>0</v>
      </c>
    </row>
    <row r="23" spans="2:46" s="3" customFormat="1" x14ac:dyDescent="0.3"/>
    <row r="24" spans="2:46" s="3" customFormat="1" x14ac:dyDescent="0.3"/>
    <row r="25" spans="2:46" s="3" customFormat="1" x14ac:dyDescent="0.3"/>
    <row r="26" spans="2:46" s="3" customFormat="1" x14ac:dyDescent="0.3"/>
    <row r="27" spans="2:46" s="3" customFormat="1" x14ac:dyDescent="0.3"/>
    <row r="28" spans="2:46" s="3" customFormat="1" x14ac:dyDescent="0.3"/>
    <row r="29" spans="2:46" s="3" customFormat="1" x14ac:dyDescent="0.3"/>
  </sheetData>
  <sheetProtection algorithmName="SHA-512" hashValue="jnxaPYP0gxXU9rcb+Md8KYlk/9J4bIXGIKX9eEPnLCYiizbatuNCRYkuKdRPwOlTw06cbzzVeN9k/ufLigMGag==" saltValue="yTkyErp4h8IYXeqxqXStJA==" spinCount="100000" sheet="1" objects="1" scenarios="1"/>
  <mergeCells count="12">
    <mergeCell ref="H13:S13"/>
    <mergeCell ref="T13:V13"/>
    <mergeCell ref="C15:D15"/>
    <mergeCell ref="E15:M15"/>
    <mergeCell ref="Z15:AA15"/>
    <mergeCell ref="AB15:AJ15"/>
    <mergeCell ref="U4:W4"/>
    <mergeCell ref="V6:Y6"/>
    <mergeCell ref="C7:O7"/>
    <mergeCell ref="P7:AE7"/>
    <mergeCell ref="AF7:AG7"/>
    <mergeCell ref="C8:AG12"/>
  </mergeCells>
  <dataValidations count="3">
    <dataValidation type="list" errorStyle="warning" allowBlank="1" showErrorMessage="1" errorTitle="Choose or Type" error="Yes or No._x000a_Default is No" sqref="T13:V13" xr:uid="{D280717C-8F39-4827-AB22-B79F4B284373}">
      <formula1>"Yes,yes,No,no"</formula1>
    </dataValidation>
    <dataValidation type="whole" errorStyle="warning" allowBlank="1" showErrorMessage="1" errorTitle="Must be between 1 and 5" error="The computer will use 3 if you don't correct this." sqref="AF7:AG7" xr:uid="{206DD38E-0F27-48CF-82A7-79DF5EB406F2}">
      <formula1>1</formula1>
      <formula2>6</formula2>
    </dataValidation>
    <dataValidation type="list" errorStyle="information" allowBlank="1" showInputMessage="1" errorTitle="To roll the dice," error="choose or type 'ROLL'." promptTitle="Choose or type 'ROLL' or 'R'" prompt="to roll the dice." sqref="U4:W4" xr:uid="{78FC92A0-CBF3-4BAE-BBC4-F6101B3F76E0}">
      <formula1>"Roll,R,Roll,Roll,Roll,r,roll"</formula1>
    </dataValidation>
  </dataValidations>
  <pageMargins left="0.70866141732283472" right="0.70866141732283472" top="0.74803149606299213" bottom="0.74803149606299213" header="0.31496062992125984" footer="0.31496062992125984"/>
  <pageSetup paperSize="9" scale="69" orientation="landscape" r:id="rId1"/>
  <headerFooter>
    <oddFooter>&amp;L&amp;P of &amp;N&amp;C&amp;F  &amp;A
&amp;D    &amp;T&amp;R(C) 2018 M G Specialist Education
BareFacedMaths.co.uk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93954-ED25-4C27-9EE0-ACB156905949}">
  <sheetPr>
    <pageSetUpPr fitToPage="1"/>
  </sheetPr>
  <dimension ref="A1:AT29"/>
  <sheetViews>
    <sheetView showGridLines="0" showRowColHeaders="0" workbookViewId="0">
      <selection activeCell="U4" sqref="U4:W4"/>
    </sheetView>
  </sheetViews>
  <sheetFormatPr defaultRowHeight="14.4" x14ac:dyDescent="0.3"/>
  <cols>
    <col min="1" max="1" width="4.44140625" customWidth="1"/>
    <col min="2" max="2" width="10" customWidth="1"/>
    <col min="3" max="22" width="3.33203125" customWidth="1"/>
    <col min="23" max="23" width="10.33203125" customWidth="1"/>
    <col min="24" max="24" width="10.21875" customWidth="1"/>
    <col min="25" max="25" width="10" customWidth="1"/>
    <col min="26" max="45" width="3.33203125" customWidth="1"/>
    <col min="46" max="46" width="11.109375" customWidth="1"/>
  </cols>
  <sheetData>
    <row r="1" spans="1:46" s="10" customFormat="1" ht="7.2" customHeight="1" x14ac:dyDescent="0.4">
      <c r="D1" s="10">
        <f ca="1">IF(U1=2,0,INT(RANDBETWEEN(1,6)))</f>
        <v>1</v>
      </c>
      <c r="J1" s="35"/>
      <c r="K1" s="35"/>
      <c r="L1" s="35"/>
      <c r="M1" s="77"/>
      <c r="N1" s="77"/>
      <c r="O1" s="77"/>
      <c r="P1" s="77"/>
      <c r="Q1" s="77"/>
      <c r="R1" s="77"/>
      <c r="S1" s="77"/>
      <c r="U1" s="36">
        <f>IF(ISODD(W22+AT22),2,1)</f>
        <v>1</v>
      </c>
      <c r="V1" s="36"/>
      <c r="W1" s="36">
        <f>IF(OR(AF7&lt;2,AF7&gt;5),3,AF7)</f>
        <v>3</v>
      </c>
      <c r="X1" s="36"/>
      <c r="Z1" s="10">
        <f ca="1">W1+INT(RANDBETWEEN(1,6-W1))</f>
        <v>6</v>
      </c>
      <c r="AA1" s="10">
        <f ca="1">IF(U1&lt;2,0,IF(AB1&gt;1,Z1,INT(RANDBETWEEN(1,6))))</f>
        <v>0</v>
      </c>
      <c r="AB1" s="10">
        <f ca="1">INT(RANDBETWEEN(1,3))</f>
        <v>2</v>
      </c>
      <c r="AI1" s="77"/>
      <c r="AJ1" s="77"/>
      <c r="AK1" s="77"/>
      <c r="AL1" s="77"/>
      <c r="AM1" s="77"/>
      <c r="AN1" s="77"/>
      <c r="AO1" s="77"/>
      <c r="AP1" s="77"/>
      <c r="AQ1" s="77"/>
    </row>
    <row r="2" spans="1:46" s="8" customFormat="1" ht="6.6" customHeight="1" thickBot="1" x14ac:dyDescent="0.45">
      <c r="J2" s="1"/>
      <c r="K2" s="1"/>
      <c r="L2" s="1"/>
      <c r="M2" s="74"/>
      <c r="N2" s="74"/>
      <c r="O2" s="74"/>
      <c r="P2" s="74"/>
      <c r="Q2" s="74"/>
      <c r="R2" s="74"/>
      <c r="S2" s="74"/>
      <c r="AG2" s="1"/>
      <c r="AH2" s="1"/>
      <c r="AI2" s="78"/>
      <c r="AJ2" s="74"/>
      <c r="AK2" s="74"/>
      <c r="AL2" s="74"/>
      <c r="AM2" s="74"/>
      <c r="AN2" s="74"/>
      <c r="AO2" s="74"/>
      <c r="AP2" s="74"/>
      <c r="AQ2" s="74"/>
    </row>
    <row r="3" spans="1:46" s="8" customFormat="1" ht="34.950000000000003" customHeight="1" thickTop="1" x14ac:dyDescent="0.3">
      <c r="C3" s="12"/>
      <c r="D3" s="13" t="str">
        <f ca="1">IF(OR($D$1&gt;3,$D$1=2),"O","")</f>
        <v/>
      </c>
      <c r="E3" s="13"/>
      <c r="F3" s="13"/>
      <c r="G3" s="13"/>
      <c r="H3" s="13" t="str">
        <f ca="1">IF($D$1&gt;2,"O","")</f>
        <v/>
      </c>
      <c r="I3" s="14"/>
      <c r="M3" s="79"/>
      <c r="N3" s="79"/>
      <c r="O3" s="79"/>
      <c r="P3" s="79"/>
      <c r="Q3" s="79"/>
      <c r="R3" s="79"/>
      <c r="S3" s="79"/>
      <c r="Z3" s="15"/>
      <c r="AA3" s="16" t="str">
        <f ca="1">IF(OR($AA$1&gt;3,$AA$1=2),"O","")</f>
        <v/>
      </c>
      <c r="AB3" s="16"/>
      <c r="AC3" s="16"/>
      <c r="AD3" s="16"/>
      <c r="AE3" s="16" t="str">
        <f ca="1">IF($AA$1&gt;2,"O","")</f>
        <v/>
      </c>
      <c r="AF3" s="17"/>
      <c r="AI3" s="74"/>
      <c r="AJ3" s="76"/>
      <c r="AK3" s="76"/>
      <c r="AL3" s="76"/>
      <c r="AM3" s="76"/>
      <c r="AN3" s="76"/>
      <c r="AO3" s="76"/>
      <c r="AP3" s="76"/>
      <c r="AQ3" s="74"/>
    </row>
    <row r="4" spans="1:46" s="8" customFormat="1" ht="34.950000000000003" customHeight="1" x14ac:dyDescent="0.5">
      <c r="C4" s="18"/>
      <c r="D4" s="19" t="str">
        <f ca="1">IF($D$1=6,"O","")</f>
        <v/>
      </c>
      <c r="E4" s="19"/>
      <c r="F4" s="19" t="str">
        <f ca="1">IF(ISODD($D$1),"O","")</f>
        <v>O</v>
      </c>
      <c r="G4" s="19"/>
      <c r="H4" s="19" t="str">
        <f ca="1">IF($D$1=6,"O","")</f>
        <v/>
      </c>
      <c r="I4" s="20"/>
      <c r="M4" s="79"/>
      <c r="N4" s="79"/>
      <c r="O4" s="79"/>
      <c r="P4" s="79"/>
      <c r="Q4" s="79"/>
      <c r="R4" s="79"/>
      <c r="S4" s="79"/>
      <c r="U4" s="56" t="s">
        <v>0</v>
      </c>
      <c r="V4" s="56"/>
      <c r="W4" s="56"/>
      <c r="X4" s="21"/>
      <c r="Z4" s="22"/>
      <c r="AA4" s="23" t="str">
        <f ca="1">IF($AA$1=6,"O","")</f>
        <v/>
      </c>
      <c r="AB4" s="23"/>
      <c r="AC4" s="23" t="str">
        <f ca="1">IF(ISODD($AA$1),"O","")</f>
        <v/>
      </c>
      <c r="AD4" s="23"/>
      <c r="AE4" s="23" t="str">
        <f ca="1">IF($AA$1=6,"O","")</f>
        <v/>
      </c>
      <c r="AF4" s="24"/>
      <c r="AI4" s="74"/>
      <c r="AJ4" s="76"/>
      <c r="AK4" s="76"/>
      <c r="AL4" s="76"/>
      <c r="AM4" s="76"/>
      <c r="AN4" s="76"/>
      <c r="AO4" s="76"/>
      <c r="AP4" s="76"/>
      <c r="AQ4" s="74"/>
    </row>
    <row r="5" spans="1:46" s="8" customFormat="1" ht="34.950000000000003" customHeight="1" thickBot="1" x14ac:dyDescent="0.35">
      <c r="C5" s="25"/>
      <c r="D5" s="26" t="str">
        <f ca="1">IF($D$1&gt;2,"O","")</f>
        <v/>
      </c>
      <c r="E5" s="26"/>
      <c r="F5" s="26"/>
      <c r="G5" s="26"/>
      <c r="H5" s="26" t="str">
        <f ca="1">IF(OR($D$1&gt;3,$D$1=2),"O","")</f>
        <v/>
      </c>
      <c r="I5" s="27"/>
      <c r="K5" s="10"/>
      <c r="M5" s="79"/>
      <c r="N5" s="79"/>
      <c r="O5" s="79"/>
      <c r="P5" s="79"/>
      <c r="Q5" s="79"/>
      <c r="R5" s="79"/>
      <c r="S5" s="79"/>
      <c r="Z5" s="28"/>
      <c r="AA5" s="29" t="str">
        <f ca="1">IF($AA$1&gt;2,"O","")</f>
        <v/>
      </c>
      <c r="AB5" s="29"/>
      <c r="AC5" s="29"/>
      <c r="AD5" s="29"/>
      <c r="AE5" s="29" t="str">
        <f ca="1">IF(OR($AA$1&gt;3,$AA$1=2),"O","")</f>
        <v/>
      </c>
      <c r="AF5" s="30"/>
      <c r="AH5" s="10"/>
      <c r="AI5" s="74"/>
      <c r="AJ5" s="76"/>
      <c r="AK5" s="76"/>
      <c r="AL5" s="76"/>
      <c r="AM5" s="76"/>
      <c r="AN5" s="76"/>
      <c r="AO5" s="76"/>
      <c r="AP5" s="76"/>
      <c r="AQ5" s="74"/>
    </row>
    <row r="6" spans="1:46" s="8" customFormat="1" ht="21" customHeight="1" thickTop="1" thickBot="1" x14ac:dyDescent="0.55000000000000004">
      <c r="J6" s="9"/>
      <c r="K6" s="9"/>
      <c r="L6" s="9"/>
      <c r="R6" s="31"/>
      <c r="V6" s="57" t="s">
        <v>2</v>
      </c>
      <c r="W6" s="57"/>
      <c r="X6" s="57"/>
      <c r="Y6" s="57"/>
      <c r="Z6" s="32" t="s">
        <v>5</v>
      </c>
      <c r="AA6" s="32"/>
      <c r="AG6" s="9"/>
      <c r="AH6" s="9"/>
      <c r="AI6" s="9"/>
      <c r="AK6" s="80"/>
      <c r="AL6" s="80"/>
      <c r="AM6" s="80"/>
      <c r="AN6" s="80"/>
      <c r="AO6" s="80"/>
      <c r="AP6" s="80"/>
      <c r="AQ6" s="80"/>
      <c r="AR6" s="74"/>
    </row>
    <row r="7" spans="1:46" s="2" customFormat="1" ht="21.6" customHeight="1" thickTop="1" thickBot="1" x14ac:dyDescent="0.45">
      <c r="A7" s="11"/>
      <c r="B7" s="11"/>
      <c r="C7" s="68" t="s">
        <v>7</v>
      </c>
      <c r="D7" s="68"/>
      <c r="E7" s="68"/>
      <c r="F7" s="68"/>
      <c r="G7" s="68"/>
      <c r="H7" s="68"/>
      <c r="I7" s="68"/>
      <c r="J7" s="68"/>
      <c r="K7" s="68"/>
      <c r="L7" s="68"/>
      <c r="M7" s="68"/>
      <c r="N7" s="68"/>
      <c r="O7" s="68"/>
      <c r="P7" s="66" t="s">
        <v>6</v>
      </c>
      <c r="Q7" s="66"/>
      <c r="R7" s="66"/>
      <c r="S7" s="66"/>
      <c r="T7" s="66"/>
      <c r="U7" s="66"/>
      <c r="V7" s="66"/>
      <c r="W7" s="66"/>
      <c r="X7" s="66"/>
      <c r="Y7" s="66"/>
      <c r="Z7" s="66"/>
      <c r="AA7" s="66"/>
      <c r="AB7" s="66"/>
      <c r="AC7" s="66"/>
      <c r="AD7" s="66"/>
      <c r="AE7" s="67"/>
      <c r="AF7" s="59">
        <v>3</v>
      </c>
      <c r="AG7" s="60"/>
      <c r="AH7" s="31"/>
      <c r="AI7" s="11"/>
      <c r="AJ7" s="11"/>
      <c r="AK7" s="81"/>
      <c r="AL7" s="82"/>
      <c r="AM7" s="82"/>
      <c r="AN7" s="82"/>
      <c r="AO7" s="82"/>
      <c r="AP7" s="82"/>
      <c r="AQ7" s="82"/>
      <c r="AR7" s="83"/>
      <c r="AS7" s="11"/>
      <c r="AT7" s="11"/>
    </row>
    <row r="8" spans="1:46" s="2" customFormat="1" ht="10.95" customHeight="1" thickTop="1" x14ac:dyDescent="0.3">
      <c r="C8" s="58" t="s">
        <v>21</v>
      </c>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
      <c r="AI8" s="5"/>
      <c r="AJ8" s="5"/>
      <c r="AK8" s="84"/>
      <c r="AL8" s="84"/>
      <c r="AM8" s="84"/>
      <c r="AN8" s="84"/>
      <c r="AO8" s="84"/>
      <c r="AP8" s="84"/>
      <c r="AQ8" s="85"/>
      <c r="AR8" s="86"/>
    </row>
    <row r="9" spans="1:46" s="2" customFormat="1" ht="10.95" customHeight="1" x14ac:dyDescent="0.3">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
      <c r="AI9" s="5"/>
      <c r="AJ9" s="5"/>
      <c r="AK9" s="84"/>
      <c r="AL9" s="84"/>
      <c r="AM9" s="84"/>
      <c r="AN9" s="84"/>
      <c r="AO9" s="84"/>
      <c r="AP9" s="84"/>
      <c r="AQ9" s="85"/>
      <c r="AR9" s="86"/>
    </row>
    <row r="10" spans="1:46" s="2" customFormat="1" ht="10.95" customHeight="1" x14ac:dyDescent="0.3">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
      <c r="AI10" s="5"/>
      <c r="AJ10" s="5"/>
      <c r="AK10" s="84"/>
      <c r="AL10" s="84"/>
      <c r="AM10" s="84"/>
      <c r="AN10" s="84"/>
      <c r="AO10" s="84"/>
      <c r="AP10" s="84"/>
      <c r="AQ10" s="85"/>
      <c r="AR10" s="86"/>
    </row>
    <row r="11" spans="1:46" s="2" customFormat="1" ht="10.95" customHeight="1" x14ac:dyDescent="0.3">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
      <c r="AI11" s="5"/>
      <c r="AJ11" s="5"/>
      <c r="AK11" s="84"/>
      <c r="AL11" s="84"/>
      <c r="AM11" s="84"/>
      <c r="AN11" s="84"/>
      <c r="AO11" s="84"/>
      <c r="AP11" s="84"/>
      <c r="AQ11" s="85"/>
      <c r="AR11" s="86"/>
    </row>
    <row r="12" spans="1:46" s="2" customFormat="1" ht="10.95" customHeight="1" thickBot="1" x14ac:dyDescent="0.35">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
      <c r="AI12" s="5"/>
      <c r="AJ12" s="5"/>
      <c r="AK12" s="84"/>
      <c r="AL12" s="84"/>
      <c r="AM12" s="84"/>
      <c r="AN12" s="84"/>
      <c r="AO12" s="84"/>
      <c r="AP12" s="84"/>
      <c r="AQ12" s="85"/>
      <c r="AR12" s="86"/>
    </row>
    <row r="13" spans="1:46" s="2" customFormat="1" ht="14.4" customHeight="1" thickBot="1" x14ac:dyDescent="0.4">
      <c r="B13" s="87" t="s">
        <v>22</v>
      </c>
      <c r="C13" s="5"/>
      <c r="D13" s="5"/>
      <c r="E13" s="5"/>
      <c r="F13" s="5"/>
      <c r="G13" s="5"/>
      <c r="H13" s="69" t="s">
        <v>17</v>
      </c>
      <c r="I13" s="69"/>
      <c r="J13" s="69"/>
      <c r="K13" s="69"/>
      <c r="L13" s="69"/>
      <c r="M13" s="69"/>
      <c r="N13" s="69"/>
      <c r="O13" s="69"/>
      <c r="P13" s="69"/>
      <c r="Q13" s="69"/>
      <c r="R13" s="69"/>
      <c r="S13" s="70"/>
      <c r="T13" s="71" t="s">
        <v>18</v>
      </c>
      <c r="U13" s="72"/>
      <c r="V13" s="73"/>
      <c r="W13" s="5"/>
      <c r="X13" s="45" t="str">
        <f>IF(OR(T13="Yes",T13="yes"),"Theoretical","")</f>
        <v/>
      </c>
      <c r="Y13" s="92" t="s">
        <v>23</v>
      </c>
      <c r="AK13" s="85"/>
      <c r="AL13" s="85"/>
      <c r="AM13" s="85"/>
      <c r="AN13" s="85"/>
      <c r="AO13" s="85"/>
      <c r="AP13" s="85"/>
      <c r="AQ13" s="85"/>
      <c r="AR13" s="86"/>
    </row>
    <row r="14" spans="1:46" s="2" customFormat="1" ht="15" customHeight="1" thickBot="1" x14ac:dyDescent="0.4">
      <c r="B14" s="88"/>
      <c r="C14" s="4"/>
      <c r="D14" s="4"/>
      <c r="E14" s="4"/>
      <c r="F14" s="4"/>
      <c r="G14" s="4"/>
      <c r="H14" s="4"/>
      <c r="I14" s="4"/>
      <c r="J14" s="4"/>
      <c r="K14" s="4"/>
      <c r="L14" s="4"/>
      <c r="M14" s="4"/>
      <c r="N14" s="4"/>
      <c r="O14" s="4"/>
      <c r="P14" s="4"/>
      <c r="Q14" s="4"/>
      <c r="R14" s="4"/>
      <c r="S14" s="4"/>
      <c r="T14" s="4"/>
      <c r="U14" s="4"/>
      <c r="V14" s="4"/>
      <c r="W14" s="4"/>
      <c r="X14" s="46" t="str">
        <f>IF(OR(T13="Yes",T13="yes"),"Expected","")</f>
        <v/>
      </c>
      <c r="Y14" s="88"/>
      <c r="Z14" s="4"/>
      <c r="AA14" s="4"/>
      <c r="AB14" s="4"/>
      <c r="AC14" s="4"/>
      <c r="AD14" s="4"/>
      <c r="AE14" s="4"/>
      <c r="AF14" s="4"/>
      <c r="AG14" s="4"/>
      <c r="AH14" s="4"/>
      <c r="AI14" s="4"/>
      <c r="AJ14" s="4"/>
      <c r="AK14" s="4"/>
      <c r="AL14" s="4"/>
      <c r="AM14" s="4"/>
      <c r="AN14" s="4"/>
      <c r="AO14" s="4"/>
      <c r="AP14" s="4"/>
      <c r="AQ14" s="4"/>
      <c r="AR14" s="4"/>
      <c r="AS14" s="4"/>
      <c r="AT14" s="4"/>
    </row>
    <row r="15" spans="1:46" s="2" customFormat="1" ht="15" thickBot="1" x14ac:dyDescent="0.35">
      <c r="B15" s="89" t="s">
        <v>20</v>
      </c>
      <c r="C15" s="61" t="s">
        <v>1</v>
      </c>
      <c r="D15" s="62"/>
      <c r="E15" s="65" t="s">
        <v>4</v>
      </c>
      <c r="F15" s="65"/>
      <c r="G15" s="65"/>
      <c r="H15" s="65"/>
      <c r="I15" s="65"/>
      <c r="J15" s="65"/>
      <c r="K15" s="65"/>
      <c r="L15" s="65"/>
      <c r="M15" s="65"/>
      <c r="N15" s="6"/>
      <c r="O15" s="6"/>
      <c r="P15" s="6"/>
      <c r="Q15" s="6"/>
      <c r="R15" s="6"/>
      <c r="S15" s="6"/>
      <c r="T15" s="6"/>
      <c r="U15" s="6"/>
      <c r="V15" s="6"/>
      <c r="W15" s="7" t="s">
        <v>3</v>
      </c>
      <c r="X15" s="46" t="str">
        <f>IF(OR(T13="Yes",T13="yes"),"Frequency","")</f>
        <v/>
      </c>
      <c r="Y15" s="89" t="s">
        <v>20</v>
      </c>
      <c r="Z15" s="63" t="s">
        <v>1</v>
      </c>
      <c r="AA15" s="64"/>
      <c r="AB15" s="65" t="s">
        <v>4</v>
      </c>
      <c r="AC15" s="65"/>
      <c r="AD15" s="65"/>
      <c r="AE15" s="65"/>
      <c r="AF15" s="65"/>
      <c r="AG15" s="65"/>
      <c r="AH15" s="65"/>
      <c r="AI15" s="65"/>
      <c r="AJ15" s="65"/>
      <c r="AK15" s="6"/>
      <c r="AL15" s="6"/>
      <c r="AM15" s="6"/>
      <c r="AN15" s="6"/>
      <c r="AO15" s="6"/>
      <c r="AP15" s="6"/>
      <c r="AQ15" s="6"/>
      <c r="AR15" s="6"/>
      <c r="AS15" s="6"/>
      <c r="AT15" s="7" t="s">
        <v>3</v>
      </c>
    </row>
    <row r="16" spans="1:46" s="2" customFormat="1" x14ac:dyDescent="0.3">
      <c r="B16" s="90">
        <v>1</v>
      </c>
      <c r="C16" s="37"/>
      <c r="D16" s="38"/>
      <c r="E16" s="38"/>
      <c r="F16" s="38"/>
      <c r="G16" s="38"/>
      <c r="H16" s="38"/>
      <c r="I16" s="38"/>
      <c r="J16" s="38"/>
      <c r="K16" s="38"/>
      <c r="L16" s="38"/>
      <c r="M16" s="38"/>
      <c r="N16" s="38"/>
      <c r="O16" s="38"/>
      <c r="P16" s="38"/>
      <c r="Q16" s="38"/>
      <c r="R16" s="38"/>
      <c r="S16" s="38"/>
      <c r="T16" s="38"/>
      <c r="U16" s="38"/>
      <c r="V16" s="39"/>
      <c r="W16" s="40">
        <f t="shared" ref="W16:W21" si="0">SUM(C16:V16)</f>
        <v>0</v>
      </c>
      <c r="X16" s="47" t="str">
        <f>IF(OR(T13="Yes",T13="yes"),1/6*AVERAGE(W$22,AT$22),"")</f>
        <v/>
      </c>
      <c r="Y16" s="93">
        <v>1</v>
      </c>
      <c r="Z16" s="37"/>
      <c r="AA16" s="38"/>
      <c r="AB16" s="38"/>
      <c r="AC16" s="38"/>
      <c r="AD16" s="38"/>
      <c r="AE16" s="38"/>
      <c r="AF16" s="38"/>
      <c r="AG16" s="38"/>
      <c r="AH16" s="38"/>
      <c r="AI16" s="38"/>
      <c r="AJ16" s="38"/>
      <c r="AK16" s="38"/>
      <c r="AL16" s="38"/>
      <c r="AM16" s="38"/>
      <c r="AN16" s="38"/>
      <c r="AO16" s="38"/>
      <c r="AP16" s="38"/>
      <c r="AQ16" s="38"/>
      <c r="AR16" s="38"/>
      <c r="AS16" s="39"/>
      <c r="AT16" s="40">
        <f t="shared" ref="AT16:AT21" si="1">SUM(Z16:AS16)</f>
        <v>0</v>
      </c>
    </row>
    <row r="17" spans="2:46" s="2" customFormat="1" x14ac:dyDescent="0.3">
      <c r="B17" s="91">
        <v>2</v>
      </c>
      <c r="C17" s="41"/>
      <c r="D17" s="42"/>
      <c r="E17" s="42"/>
      <c r="F17" s="42"/>
      <c r="G17" s="42"/>
      <c r="H17" s="42"/>
      <c r="I17" s="42"/>
      <c r="J17" s="42"/>
      <c r="K17" s="42"/>
      <c r="L17" s="42"/>
      <c r="M17" s="42"/>
      <c r="N17" s="42"/>
      <c r="O17" s="42"/>
      <c r="P17" s="42"/>
      <c r="Q17" s="42"/>
      <c r="R17" s="42"/>
      <c r="S17" s="42"/>
      <c r="T17" s="42"/>
      <c r="U17" s="42"/>
      <c r="V17" s="43"/>
      <c r="W17" s="44">
        <f t="shared" si="0"/>
        <v>0</v>
      </c>
      <c r="X17" s="47" t="str">
        <f>IF(OR(T13="Yes",T13="yes"),1/6*AVERAGE(W$22,AT$22),"")</f>
        <v/>
      </c>
      <c r="Y17" s="94">
        <v>2</v>
      </c>
      <c r="Z17" s="41"/>
      <c r="AA17" s="42"/>
      <c r="AB17" s="42"/>
      <c r="AC17" s="42"/>
      <c r="AD17" s="42"/>
      <c r="AE17" s="42"/>
      <c r="AF17" s="42"/>
      <c r="AG17" s="42"/>
      <c r="AH17" s="42"/>
      <c r="AI17" s="42"/>
      <c r="AJ17" s="42"/>
      <c r="AK17" s="42"/>
      <c r="AL17" s="42"/>
      <c r="AM17" s="42"/>
      <c r="AN17" s="42"/>
      <c r="AO17" s="42"/>
      <c r="AP17" s="42"/>
      <c r="AQ17" s="42"/>
      <c r="AR17" s="42"/>
      <c r="AS17" s="43"/>
      <c r="AT17" s="44">
        <f t="shared" si="1"/>
        <v>0</v>
      </c>
    </row>
    <row r="18" spans="2:46" s="2" customFormat="1" x14ac:dyDescent="0.3">
      <c r="B18" s="91">
        <v>3</v>
      </c>
      <c r="C18" s="41"/>
      <c r="D18" s="42"/>
      <c r="E18" s="42"/>
      <c r="F18" s="42"/>
      <c r="G18" s="42"/>
      <c r="H18" s="42"/>
      <c r="I18" s="42"/>
      <c r="J18" s="42"/>
      <c r="K18" s="42"/>
      <c r="L18" s="42"/>
      <c r="M18" s="42"/>
      <c r="N18" s="42"/>
      <c r="O18" s="42"/>
      <c r="P18" s="42"/>
      <c r="Q18" s="42"/>
      <c r="R18" s="42"/>
      <c r="S18" s="42"/>
      <c r="T18" s="42"/>
      <c r="U18" s="42"/>
      <c r="V18" s="43"/>
      <c r="W18" s="44">
        <f t="shared" si="0"/>
        <v>0</v>
      </c>
      <c r="X18" s="47" t="str">
        <f>IF(OR(T13="Yes",T13="yes"),1/6*AVERAGE(W$22,AT$22),"")</f>
        <v/>
      </c>
      <c r="Y18" s="94">
        <v>3</v>
      </c>
      <c r="Z18" s="41"/>
      <c r="AA18" s="42"/>
      <c r="AB18" s="42"/>
      <c r="AC18" s="42"/>
      <c r="AD18" s="42"/>
      <c r="AE18" s="42"/>
      <c r="AF18" s="42"/>
      <c r="AG18" s="42"/>
      <c r="AH18" s="42"/>
      <c r="AI18" s="42"/>
      <c r="AJ18" s="42"/>
      <c r="AK18" s="42"/>
      <c r="AL18" s="42"/>
      <c r="AM18" s="42"/>
      <c r="AN18" s="42"/>
      <c r="AO18" s="42"/>
      <c r="AP18" s="42"/>
      <c r="AQ18" s="42"/>
      <c r="AR18" s="42"/>
      <c r="AS18" s="43"/>
      <c r="AT18" s="44">
        <f t="shared" si="1"/>
        <v>0</v>
      </c>
    </row>
    <row r="19" spans="2:46" s="2" customFormat="1" x14ac:dyDescent="0.3">
      <c r="B19" s="91">
        <v>4</v>
      </c>
      <c r="C19" s="41"/>
      <c r="D19" s="42"/>
      <c r="E19" s="42"/>
      <c r="F19" s="42"/>
      <c r="G19" s="42"/>
      <c r="H19" s="42"/>
      <c r="I19" s="42"/>
      <c r="J19" s="42"/>
      <c r="K19" s="42"/>
      <c r="L19" s="42"/>
      <c r="M19" s="42"/>
      <c r="N19" s="42"/>
      <c r="O19" s="42"/>
      <c r="P19" s="42"/>
      <c r="Q19" s="42"/>
      <c r="R19" s="42"/>
      <c r="S19" s="42"/>
      <c r="T19" s="42"/>
      <c r="U19" s="42"/>
      <c r="V19" s="43"/>
      <c r="W19" s="44">
        <f t="shared" si="0"/>
        <v>0</v>
      </c>
      <c r="X19" s="47" t="str">
        <f>IF(OR(T13="Yes",T13="yes"),1/6*AVERAGE(W$22,AT$22),"")</f>
        <v/>
      </c>
      <c r="Y19" s="94">
        <v>4</v>
      </c>
      <c r="Z19" s="41"/>
      <c r="AA19" s="42"/>
      <c r="AB19" s="42"/>
      <c r="AC19" s="42"/>
      <c r="AD19" s="42"/>
      <c r="AE19" s="42"/>
      <c r="AF19" s="42"/>
      <c r="AG19" s="42"/>
      <c r="AH19" s="42"/>
      <c r="AI19" s="42"/>
      <c r="AJ19" s="42"/>
      <c r="AK19" s="42"/>
      <c r="AL19" s="42"/>
      <c r="AM19" s="42"/>
      <c r="AN19" s="42"/>
      <c r="AO19" s="42"/>
      <c r="AP19" s="42"/>
      <c r="AQ19" s="42"/>
      <c r="AR19" s="42"/>
      <c r="AS19" s="43"/>
      <c r="AT19" s="44">
        <f t="shared" si="1"/>
        <v>0</v>
      </c>
    </row>
    <row r="20" spans="2:46" s="2" customFormat="1" x14ac:dyDescent="0.3">
      <c r="B20" s="91">
        <v>5</v>
      </c>
      <c r="C20" s="41"/>
      <c r="D20" s="42"/>
      <c r="E20" s="42"/>
      <c r="F20" s="42"/>
      <c r="G20" s="42"/>
      <c r="H20" s="42"/>
      <c r="I20" s="42"/>
      <c r="J20" s="42"/>
      <c r="K20" s="42"/>
      <c r="L20" s="42"/>
      <c r="M20" s="42"/>
      <c r="N20" s="42"/>
      <c r="O20" s="42"/>
      <c r="P20" s="42"/>
      <c r="Q20" s="42"/>
      <c r="R20" s="42"/>
      <c r="S20" s="42"/>
      <c r="T20" s="42"/>
      <c r="U20" s="42"/>
      <c r="V20" s="43"/>
      <c r="W20" s="44">
        <f t="shared" si="0"/>
        <v>0</v>
      </c>
      <c r="X20" s="47" t="str">
        <f>IF(OR(T13="Yes",T13="yes"),1/6*AVERAGE(W$22,AT$22),"")</f>
        <v/>
      </c>
      <c r="Y20" s="94">
        <v>5</v>
      </c>
      <c r="Z20" s="41"/>
      <c r="AA20" s="42"/>
      <c r="AB20" s="42"/>
      <c r="AC20" s="42"/>
      <c r="AD20" s="42"/>
      <c r="AE20" s="42"/>
      <c r="AF20" s="42"/>
      <c r="AG20" s="42"/>
      <c r="AH20" s="42"/>
      <c r="AI20" s="42"/>
      <c r="AJ20" s="42"/>
      <c r="AK20" s="42"/>
      <c r="AL20" s="42"/>
      <c r="AM20" s="42"/>
      <c r="AN20" s="42"/>
      <c r="AO20" s="42"/>
      <c r="AP20" s="42"/>
      <c r="AQ20" s="42"/>
      <c r="AR20" s="42"/>
      <c r="AS20" s="43"/>
      <c r="AT20" s="44">
        <f t="shared" si="1"/>
        <v>0</v>
      </c>
    </row>
    <row r="21" spans="2:46" s="2" customFormat="1" ht="15" thickBot="1" x14ac:dyDescent="0.35">
      <c r="B21" s="91">
        <v>6</v>
      </c>
      <c r="C21" s="41"/>
      <c r="D21" s="42"/>
      <c r="E21" s="42"/>
      <c r="F21" s="42"/>
      <c r="G21" s="42"/>
      <c r="H21" s="42"/>
      <c r="I21" s="42"/>
      <c r="J21" s="42"/>
      <c r="K21" s="42"/>
      <c r="L21" s="42"/>
      <c r="M21" s="42"/>
      <c r="N21" s="42"/>
      <c r="O21" s="42"/>
      <c r="P21" s="42"/>
      <c r="Q21" s="42"/>
      <c r="R21" s="42"/>
      <c r="S21" s="42"/>
      <c r="T21" s="42"/>
      <c r="U21" s="42"/>
      <c r="V21" s="43"/>
      <c r="W21" s="44">
        <f t="shared" si="0"/>
        <v>0</v>
      </c>
      <c r="X21" s="47" t="str">
        <f>IF(OR(T13="Yes",T13="yes"),1/6*AVERAGE(W$22,AT$22),"")</f>
        <v/>
      </c>
      <c r="Y21" s="94">
        <v>6</v>
      </c>
      <c r="Z21" s="41"/>
      <c r="AA21" s="42"/>
      <c r="AB21" s="42"/>
      <c r="AC21" s="42"/>
      <c r="AD21" s="42"/>
      <c r="AE21" s="42"/>
      <c r="AF21" s="42"/>
      <c r="AG21" s="42"/>
      <c r="AH21" s="42"/>
      <c r="AI21" s="42"/>
      <c r="AJ21" s="42"/>
      <c r="AK21" s="42"/>
      <c r="AL21" s="42"/>
      <c r="AM21" s="42"/>
      <c r="AN21" s="42"/>
      <c r="AO21" s="42"/>
      <c r="AP21" s="42"/>
      <c r="AQ21" s="42"/>
      <c r="AR21" s="42"/>
      <c r="AS21" s="43"/>
      <c r="AT21" s="44">
        <f t="shared" si="1"/>
        <v>0</v>
      </c>
    </row>
    <row r="22" spans="2:46" s="3" customFormat="1" x14ac:dyDescent="0.3">
      <c r="T22" s="52"/>
      <c r="U22" s="52"/>
      <c r="V22" s="53" t="s">
        <v>19</v>
      </c>
      <c r="W22" s="51">
        <f>SUM(W16:W21)</f>
        <v>0</v>
      </c>
      <c r="AQ22" s="52"/>
      <c r="AR22" s="52"/>
      <c r="AS22" s="53" t="s">
        <v>19</v>
      </c>
      <c r="AT22" s="51">
        <f>SUM(AT16:AT21)</f>
        <v>0</v>
      </c>
    </row>
    <row r="23" spans="2:46" s="3" customFormat="1" x14ac:dyDescent="0.3"/>
    <row r="24" spans="2:46" s="3" customFormat="1" x14ac:dyDescent="0.3"/>
    <row r="25" spans="2:46" s="3" customFormat="1" x14ac:dyDescent="0.3"/>
    <row r="26" spans="2:46" s="3" customFormat="1" x14ac:dyDescent="0.3"/>
    <row r="27" spans="2:46" s="3" customFormat="1" x14ac:dyDescent="0.3"/>
    <row r="28" spans="2:46" s="3" customFormat="1" x14ac:dyDescent="0.3"/>
    <row r="29" spans="2:46" s="3" customFormat="1" x14ac:dyDescent="0.3"/>
  </sheetData>
  <sheetProtection algorithmName="SHA-512" hashValue="dwzATxUIKFhRO5HVm7nOTLZ8STDdjY6W+9A2CfYxS+e/3KpJIx9Ylw/kK7ENA6OUQFDo6jAtlWUTZQqrlJ3g3A==" saltValue="MU6Y9bN37xBTg2iSMKIH/w==" spinCount="100000" sheet="1" objects="1" scenarios="1"/>
  <mergeCells count="12">
    <mergeCell ref="H13:S13"/>
    <mergeCell ref="T13:V13"/>
    <mergeCell ref="C15:D15"/>
    <mergeCell ref="E15:M15"/>
    <mergeCell ref="Z15:AA15"/>
    <mergeCell ref="AB15:AJ15"/>
    <mergeCell ref="U4:W4"/>
    <mergeCell ref="V6:Y6"/>
    <mergeCell ref="C7:O7"/>
    <mergeCell ref="P7:AE7"/>
    <mergeCell ref="AF7:AG7"/>
    <mergeCell ref="C8:AG12"/>
  </mergeCells>
  <dataValidations count="3">
    <dataValidation type="list" errorStyle="information" allowBlank="1" showInputMessage="1" errorTitle="To roll the dice," error="choose or type 'ROLL'." promptTitle="Choose or type 'ROLL' or 'R'" prompt="to roll the dice." sqref="U4:W4" xr:uid="{C9B6AA80-42BD-48EC-A4F7-BB844B4ED74B}">
      <formula1>"Roll,R,Roll,Roll,Roll,r,roll"</formula1>
    </dataValidation>
    <dataValidation type="whole" errorStyle="warning" allowBlank="1" showErrorMessage="1" errorTitle="Must be between 1 and 5" error="The computer will use 3 if you don't correct this." sqref="AF7:AG7" xr:uid="{5CC0D622-B66F-4613-9BFA-4D52BD5C1931}">
      <formula1>1</formula1>
      <formula2>6</formula2>
    </dataValidation>
    <dataValidation type="list" errorStyle="warning" allowBlank="1" showErrorMessage="1" errorTitle="Choose or Type" error="Yes or No._x000a_Default is No" sqref="T13:V13" xr:uid="{C0DF42C3-E6EC-486A-9004-A4D56C156FED}">
      <formula1>"Yes,yes,No,no"</formula1>
    </dataValidation>
  </dataValidations>
  <pageMargins left="0.70866141732283472" right="0.70866141732283472" top="0.74803149606299213" bottom="0.74803149606299213" header="0.31496062992125984" footer="0.31496062992125984"/>
  <pageSetup paperSize="9" scale="69" orientation="landscape" r:id="rId1"/>
  <headerFooter>
    <oddFooter>&amp;L&amp;P of &amp;N&amp;C&amp;F  &amp;A
&amp;D    &amp;T&amp;R(C) 2018 M G Specialist Education
BareFacedMaths.co.uk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10F55-CAFA-4E44-B40D-CD9F7DD5EF02}">
  <sheetPr>
    <pageSetUpPr fitToPage="1"/>
  </sheetPr>
  <dimension ref="A1:AT29"/>
  <sheetViews>
    <sheetView showGridLines="0" showRowColHeaders="0" workbookViewId="0">
      <selection activeCell="U4" sqref="U4:W4"/>
    </sheetView>
  </sheetViews>
  <sheetFormatPr defaultRowHeight="14.4" x14ac:dyDescent="0.3"/>
  <cols>
    <col min="1" max="1" width="4.44140625" customWidth="1"/>
    <col min="2" max="2" width="10" customWidth="1"/>
    <col min="3" max="22" width="3.33203125" customWidth="1"/>
    <col min="23" max="23" width="10.33203125" customWidth="1"/>
    <col min="24" max="24" width="10.21875" customWidth="1"/>
    <col min="25" max="25" width="10" customWidth="1"/>
    <col min="26" max="45" width="3.33203125" customWidth="1"/>
    <col min="46" max="46" width="11.109375" customWidth="1"/>
  </cols>
  <sheetData>
    <row r="1" spans="1:46" s="10" customFormat="1" ht="7.2" customHeight="1" x14ac:dyDescent="0.4">
      <c r="C1" s="10">
        <f ca="1">W1+INT(RANDBETWEEN(1,6-W1))</f>
        <v>6</v>
      </c>
      <c r="D1" s="10">
        <f ca="1">IF(U1=2,0,IF(E1&gt;1,C1,INT(RANDBETWEEN(1,6))))</f>
        <v>6</v>
      </c>
      <c r="E1" s="10">
        <f ca="1">INT(RANDBETWEEN(1,4))</f>
        <v>3</v>
      </c>
      <c r="J1" s="35"/>
      <c r="K1" s="35"/>
      <c r="L1" s="35"/>
      <c r="U1" s="36">
        <f>IF(ISODD(W22+AT22),2,1)</f>
        <v>1</v>
      </c>
      <c r="V1" s="36"/>
      <c r="W1" s="36">
        <f>IF(OR(AF7&lt;2,AF7&gt;5),3,AF7)</f>
        <v>3</v>
      </c>
      <c r="X1" s="36"/>
      <c r="AA1" s="10">
        <f ca="1">IF(U1=1,0,INT(RANDBETWEEN(1,6)))</f>
        <v>0</v>
      </c>
      <c r="AQ1" s="77"/>
    </row>
    <row r="2" spans="1:46" s="8" customFormat="1" ht="6.6" customHeight="1" thickBot="1" x14ac:dyDescent="0.45">
      <c r="J2" s="1"/>
      <c r="K2" s="1"/>
      <c r="L2" s="1"/>
      <c r="AG2" s="1"/>
      <c r="AH2" s="1"/>
      <c r="AI2" s="1"/>
      <c r="AQ2" s="74"/>
    </row>
    <row r="3" spans="1:46" s="8" customFormat="1" ht="34.950000000000003" customHeight="1" thickTop="1" x14ac:dyDescent="0.3">
      <c r="C3" s="12"/>
      <c r="D3" s="13" t="str">
        <f ca="1">IF(OR($D$1&gt;3,$D$1=2),"O","")</f>
        <v>O</v>
      </c>
      <c r="E3" s="13"/>
      <c r="F3" s="13"/>
      <c r="G3" s="13"/>
      <c r="H3" s="13" t="str">
        <f ca="1">IF($D$1&gt;2,"O","")</f>
        <v>O</v>
      </c>
      <c r="I3" s="14"/>
      <c r="M3" s="79"/>
      <c r="N3" s="79"/>
      <c r="O3" s="79"/>
      <c r="P3" s="79"/>
      <c r="Q3" s="79"/>
      <c r="R3" s="79"/>
      <c r="S3" s="79"/>
      <c r="Z3" s="15"/>
      <c r="AA3" s="16" t="str">
        <f ca="1">IF(OR($AA$1&gt;3,$AA$1=2),"O","")</f>
        <v/>
      </c>
      <c r="AB3" s="16"/>
      <c r="AC3" s="16"/>
      <c r="AD3" s="16"/>
      <c r="AE3" s="16" t="str">
        <f ca="1">IF($AA$1&gt;2,"O","")</f>
        <v/>
      </c>
      <c r="AF3" s="17"/>
      <c r="AI3" s="74"/>
      <c r="AJ3" s="76"/>
      <c r="AK3" s="76"/>
      <c r="AL3" s="76"/>
      <c r="AM3" s="76"/>
      <c r="AN3" s="76"/>
      <c r="AO3" s="76"/>
      <c r="AP3" s="76"/>
      <c r="AQ3" s="74"/>
    </row>
    <row r="4" spans="1:46" s="8" customFormat="1" ht="34.950000000000003" customHeight="1" x14ac:dyDescent="0.5">
      <c r="C4" s="18"/>
      <c r="D4" s="19" t="str">
        <f ca="1">IF($D$1=6,"O","")</f>
        <v>O</v>
      </c>
      <c r="E4" s="19"/>
      <c r="F4" s="19" t="str">
        <f ca="1">IF(ISODD($D$1),"O","")</f>
        <v/>
      </c>
      <c r="G4" s="19"/>
      <c r="H4" s="19" t="str">
        <f ca="1">IF($D$1=6,"O","")</f>
        <v>O</v>
      </c>
      <c r="I4" s="20"/>
      <c r="M4" s="79"/>
      <c r="N4" s="79"/>
      <c r="O4" s="79"/>
      <c r="P4" s="79"/>
      <c r="Q4" s="79"/>
      <c r="R4" s="79"/>
      <c r="S4" s="79"/>
      <c r="U4" s="56" t="s">
        <v>0</v>
      </c>
      <c r="V4" s="56"/>
      <c r="W4" s="56"/>
      <c r="X4" s="21"/>
      <c r="Z4" s="22"/>
      <c r="AA4" s="23" t="str">
        <f ca="1">IF($AA$1=6,"O","")</f>
        <v/>
      </c>
      <c r="AB4" s="23"/>
      <c r="AC4" s="23" t="str">
        <f ca="1">IF(ISODD($AA$1),"O","")</f>
        <v/>
      </c>
      <c r="AD4" s="23"/>
      <c r="AE4" s="23" t="str">
        <f ca="1">IF($AA$1=6,"O","")</f>
        <v/>
      </c>
      <c r="AF4" s="24"/>
      <c r="AI4" s="74"/>
      <c r="AJ4" s="76"/>
      <c r="AK4" s="76"/>
      <c r="AL4" s="76"/>
      <c r="AM4" s="76"/>
      <c r="AN4" s="76"/>
      <c r="AO4" s="76"/>
      <c r="AP4" s="76"/>
      <c r="AQ4" s="74"/>
    </row>
    <row r="5" spans="1:46" s="8" customFormat="1" ht="34.950000000000003" customHeight="1" thickBot="1" x14ac:dyDescent="0.35">
      <c r="C5" s="25"/>
      <c r="D5" s="26" t="str">
        <f ca="1">IF($D$1&gt;2,"O","")</f>
        <v>O</v>
      </c>
      <c r="E5" s="26"/>
      <c r="F5" s="26"/>
      <c r="G5" s="26"/>
      <c r="H5" s="26" t="str">
        <f ca="1">IF(OR($D$1&gt;3,$D$1=2),"O","")</f>
        <v>O</v>
      </c>
      <c r="I5" s="27"/>
      <c r="K5" s="10"/>
      <c r="M5" s="79"/>
      <c r="N5" s="79"/>
      <c r="O5" s="79"/>
      <c r="P5" s="79"/>
      <c r="Q5" s="79"/>
      <c r="R5" s="79"/>
      <c r="S5" s="79"/>
      <c r="Z5" s="28"/>
      <c r="AA5" s="29" t="str">
        <f ca="1">IF($AA$1&gt;2,"O","")</f>
        <v/>
      </c>
      <c r="AB5" s="29"/>
      <c r="AC5" s="29"/>
      <c r="AD5" s="29"/>
      <c r="AE5" s="29" t="str">
        <f ca="1">IF(OR($AA$1&gt;3,$AA$1=2),"O","")</f>
        <v/>
      </c>
      <c r="AF5" s="30"/>
      <c r="AH5" s="10"/>
      <c r="AI5" s="74"/>
      <c r="AJ5" s="76"/>
      <c r="AK5" s="76"/>
      <c r="AL5" s="76"/>
      <c r="AM5" s="76"/>
      <c r="AN5" s="76"/>
      <c r="AO5" s="76"/>
      <c r="AP5" s="76"/>
      <c r="AQ5" s="74"/>
    </row>
    <row r="6" spans="1:46" s="8" customFormat="1" ht="21" customHeight="1" thickTop="1" thickBot="1" x14ac:dyDescent="0.55000000000000004">
      <c r="J6" s="9"/>
      <c r="K6" s="9"/>
      <c r="L6" s="9"/>
      <c r="R6" s="31"/>
      <c r="V6" s="57" t="s">
        <v>2</v>
      </c>
      <c r="W6" s="57"/>
      <c r="X6" s="57"/>
      <c r="Y6" s="57"/>
      <c r="Z6" s="32" t="s">
        <v>5</v>
      </c>
      <c r="AA6" s="32"/>
      <c r="AG6" s="9"/>
      <c r="AH6" s="9"/>
      <c r="AI6" s="9"/>
      <c r="AK6" s="80"/>
      <c r="AL6" s="80"/>
      <c r="AM6" s="80"/>
      <c r="AN6" s="80"/>
      <c r="AO6" s="80"/>
      <c r="AP6" s="80"/>
      <c r="AQ6" s="80"/>
      <c r="AR6" s="74"/>
    </row>
    <row r="7" spans="1:46" s="2" customFormat="1" ht="21.6" customHeight="1" thickTop="1" thickBot="1" x14ac:dyDescent="0.45">
      <c r="A7" s="11"/>
      <c r="B7" s="11"/>
      <c r="C7" s="68" t="s">
        <v>7</v>
      </c>
      <c r="D7" s="68"/>
      <c r="E7" s="68"/>
      <c r="F7" s="68"/>
      <c r="G7" s="68"/>
      <c r="H7" s="68"/>
      <c r="I7" s="68"/>
      <c r="J7" s="68"/>
      <c r="K7" s="68"/>
      <c r="L7" s="68"/>
      <c r="M7" s="68"/>
      <c r="N7" s="68"/>
      <c r="O7" s="68"/>
      <c r="P7" s="66" t="s">
        <v>6</v>
      </c>
      <c r="Q7" s="66"/>
      <c r="R7" s="66"/>
      <c r="S7" s="66"/>
      <c r="T7" s="66"/>
      <c r="U7" s="66"/>
      <c r="V7" s="66"/>
      <c r="W7" s="66"/>
      <c r="X7" s="66"/>
      <c r="Y7" s="66"/>
      <c r="Z7" s="66"/>
      <c r="AA7" s="66"/>
      <c r="AB7" s="66"/>
      <c r="AC7" s="66"/>
      <c r="AD7" s="66"/>
      <c r="AE7" s="67"/>
      <c r="AF7" s="59">
        <v>3</v>
      </c>
      <c r="AG7" s="60"/>
      <c r="AH7" s="31"/>
      <c r="AI7" s="11"/>
      <c r="AJ7" s="11"/>
      <c r="AK7" s="81"/>
      <c r="AL7" s="82"/>
      <c r="AM7" s="82"/>
      <c r="AN7" s="82"/>
      <c r="AO7" s="82"/>
      <c r="AP7" s="82"/>
      <c r="AQ7" s="82"/>
      <c r="AR7" s="83"/>
      <c r="AS7" s="11"/>
      <c r="AT7" s="11"/>
    </row>
    <row r="8" spans="1:46" s="2" customFormat="1" ht="10.95" customHeight="1" thickTop="1" x14ac:dyDescent="0.3">
      <c r="C8" s="58" t="s">
        <v>21</v>
      </c>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
      <c r="AI8" s="5"/>
      <c r="AJ8" s="5"/>
      <c r="AK8" s="84"/>
      <c r="AL8" s="84"/>
      <c r="AM8" s="84"/>
      <c r="AN8" s="84"/>
      <c r="AO8" s="84"/>
      <c r="AP8" s="84"/>
      <c r="AQ8" s="85"/>
      <c r="AR8" s="86"/>
    </row>
    <row r="9" spans="1:46" s="2" customFormat="1" ht="10.95" customHeight="1" x14ac:dyDescent="0.3">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
      <c r="AI9" s="5"/>
      <c r="AJ9" s="5"/>
      <c r="AK9" s="84"/>
      <c r="AL9" s="84"/>
      <c r="AM9" s="84"/>
      <c r="AN9" s="84"/>
      <c r="AO9" s="84"/>
      <c r="AP9" s="84"/>
      <c r="AQ9" s="85"/>
      <c r="AR9" s="86"/>
    </row>
    <row r="10" spans="1:46" s="2" customFormat="1" ht="10.95" customHeight="1" x14ac:dyDescent="0.3">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
      <c r="AI10" s="5"/>
      <c r="AJ10" s="5"/>
      <c r="AK10" s="84"/>
      <c r="AL10" s="84"/>
      <c r="AM10" s="84"/>
      <c r="AN10" s="84"/>
      <c r="AO10" s="84"/>
      <c r="AP10" s="84"/>
      <c r="AQ10" s="85"/>
      <c r="AR10" s="86"/>
    </row>
    <row r="11" spans="1:46" s="2" customFormat="1" ht="10.95" customHeight="1" x14ac:dyDescent="0.3">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
      <c r="AI11" s="5"/>
      <c r="AJ11" s="5"/>
      <c r="AK11" s="84"/>
      <c r="AL11" s="84"/>
      <c r="AM11" s="84"/>
      <c r="AN11" s="84"/>
      <c r="AO11" s="84"/>
      <c r="AP11" s="84"/>
      <c r="AQ11" s="85"/>
      <c r="AR11" s="86"/>
    </row>
    <row r="12" spans="1:46" s="2" customFormat="1" ht="10.95" customHeight="1" thickBot="1" x14ac:dyDescent="0.35">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
      <c r="AI12" s="5"/>
      <c r="AJ12" s="5"/>
      <c r="AK12" s="84"/>
      <c r="AL12" s="84"/>
      <c r="AM12" s="84"/>
      <c r="AN12" s="84"/>
      <c r="AO12" s="84"/>
      <c r="AP12" s="84"/>
      <c r="AQ12" s="85"/>
      <c r="AR12" s="86"/>
    </row>
    <row r="13" spans="1:46" s="2" customFormat="1" ht="14.4" customHeight="1" thickBot="1" x14ac:dyDescent="0.4">
      <c r="B13" s="87" t="s">
        <v>22</v>
      </c>
      <c r="C13" s="5"/>
      <c r="D13" s="5"/>
      <c r="E13" s="5"/>
      <c r="F13" s="5"/>
      <c r="G13" s="5"/>
      <c r="H13" s="69" t="s">
        <v>17</v>
      </c>
      <c r="I13" s="69"/>
      <c r="J13" s="69"/>
      <c r="K13" s="69"/>
      <c r="L13" s="69"/>
      <c r="M13" s="69"/>
      <c r="N13" s="69"/>
      <c r="O13" s="69"/>
      <c r="P13" s="69"/>
      <c r="Q13" s="69"/>
      <c r="R13" s="69"/>
      <c r="S13" s="70"/>
      <c r="T13" s="71" t="s">
        <v>18</v>
      </c>
      <c r="U13" s="72"/>
      <c r="V13" s="73"/>
      <c r="W13" s="5"/>
      <c r="X13" s="45" t="str">
        <f>IF(OR(T13="Yes",T13="yes"),"Theoretical","")</f>
        <v/>
      </c>
      <c r="Y13" s="92" t="s">
        <v>23</v>
      </c>
      <c r="AK13" s="85"/>
      <c r="AL13" s="85"/>
      <c r="AM13" s="85"/>
      <c r="AN13" s="85"/>
      <c r="AO13" s="85"/>
      <c r="AP13" s="85"/>
      <c r="AQ13" s="85"/>
      <c r="AR13" s="86"/>
    </row>
    <row r="14" spans="1:46" s="2" customFormat="1" ht="15" customHeight="1" thickBot="1" x14ac:dyDescent="0.4">
      <c r="B14" s="88"/>
      <c r="C14" s="4"/>
      <c r="D14" s="4"/>
      <c r="E14" s="4"/>
      <c r="F14" s="4"/>
      <c r="G14" s="4"/>
      <c r="H14" s="4"/>
      <c r="I14" s="4"/>
      <c r="J14" s="4"/>
      <c r="K14" s="4"/>
      <c r="L14" s="4"/>
      <c r="M14" s="4"/>
      <c r="N14" s="4"/>
      <c r="O14" s="4"/>
      <c r="P14" s="4"/>
      <c r="Q14" s="4"/>
      <c r="R14" s="4"/>
      <c r="S14" s="4"/>
      <c r="T14" s="4"/>
      <c r="U14" s="4"/>
      <c r="V14" s="4"/>
      <c r="W14" s="4"/>
      <c r="X14" s="46" t="str">
        <f>IF(OR(T13="Yes",T13="yes"),"Expected","")</f>
        <v/>
      </c>
      <c r="Y14" s="88"/>
      <c r="Z14" s="4"/>
      <c r="AA14" s="4"/>
      <c r="AB14" s="4"/>
      <c r="AC14" s="4"/>
      <c r="AD14" s="4"/>
      <c r="AE14" s="4"/>
      <c r="AF14" s="4"/>
      <c r="AG14" s="4"/>
      <c r="AH14" s="4"/>
      <c r="AI14" s="4"/>
      <c r="AJ14" s="4"/>
      <c r="AK14" s="4"/>
      <c r="AL14" s="4"/>
      <c r="AM14" s="4"/>
      <c r="AN14" s="4"/>
      <c r="AO14" s="4"/>
      <c r="AP14" s="4"/>
      <c r="AQ14" s="4"/>
      <c r="AR14" s="4"/>
      <c r="AS14" s="4"/>
      <c r="AT14" s="4"/>
    </row>
    <row r="15" spans="1:46" s="2" customFormat="1" ht="15" thickBot="1" x14ac:dyDescent="0.35">
      <c r="B15" s="89" t="s">
        <v>20</v>
      </c>
      <c r="C15" s="61" t="s">
        <v>1</v>
      </c>
      <c r="D15" s="62"/>
      <c r="E15" s="65" t="s">
        <v>4</v>
      </c>
      <c r="F15" s="65"/>
      <c r="G15" s="65"/>
      <c r="H15" s="65"/>
      <c r="I15" s="65"/>
      <c r="J15" s="65"/>
      <c r="K15" s="65"/>
      <c r="L15" s="65"/>
      <c r="M15" s="65"/>
      <c r="N15" s="6"/>
      <c r="O15" s="6"/>
      <c r="P15" s="6"/>
      <c r="Q15" s="6"/>
      <c r="R15" s="6"/>
      <c r="S15" s="6"/>
      <c r="T15" s="6"/>
      <c r="U15" s="6"/>
      <c r="V15" s="6"/>
      <c r="W15" s="7" t="s">
        <v>3</v>
      </c>
      <c r="X15" s="46" t="str">
        <f>IF(OR(T13="Yes",T13="yes"),"Frequency","")</f>
        <v/>
      </c>
      <c r="Y15" s="89" t="s">
        <v>20</v>
      </c>
      <c r="Z15" s="63" t="s">
        <v>1</v>
      </c>
      <c r="AA15" s="64"/>
      <c r="AB15" s="65" t="s">
        <v>4</v>
      </c>
      <c r="AC15" s="65"/>
      <c r="AD15" s="65"/>
      <c r="AE15" s="65"/>
      <c r="AF15" s="65"/>
      <c r="AG15" s="65"/>
      <c r="AH15" s="65"/>
      <c r="AI15" s="65"/>
      <c r="AJ15" s="65"/>
      <c r="AK15" s="6"/>
      <c r="AL15" s="6"/>
      <c r="AM15" s="6"/>
      <c r="AN15" s="6"/>
      <c r="AO15" s="6"/>
      <c r="AP15" s="6"/>
      <c r="AQ15" s="6"/>
      <c r="AR15" s="6"/>
      <c r="AS15" s="6"/>
      <c r="AT15" s="7" t="s">
        <v>3</v>
      </c>
    </row>
    <row r="16" spans="1:46" s="2" customFormat="1" x14ac:dyDescent="0.3">
      <c r="B16" s="90">
        <v>1</v>
      </c>
      <c r="C16" s="37"/>
      <c r="D16" s="38"/>
      <c r="E16" s="38"/>
      <c r="F16" s="38"/>
      <c r="G16" s="38"/>
      <c r="H16" s="38"/>
      <c r="I16" s="38"/>
      <c r="J16" s="38"/>
      <c r="K16" s="38"/>
      <c r="L16" s="38"/>
      <c r="M16" s="38"/>
      <c r="N16" s="38"/>
      <c r="O16" s="38"/>
      <c r="P16" s="38"/>
      <c r="Q16" s="38"/>
      <c r="R16" s="38"/>
      <c r="S16" s="38"/>
      <c r="T16" s="38"/>
      <c r="U16" s="38"/>
      <c r="V16" s="39"/>
      <c r="W16" s="40">
        <f t="shared" ref="W16:W21" si="0">SUM(C16:V16)</f>
        <v>0</v>
      </c>
      <c r="X16" s="47" t="str">
        <f>IF(OR(T13="Yes",T13="yes"),1/6*AVERAGE(W$22,AT$22),"")</f>
        <v/>
      </c>
      <c r="Y16" s="93">
        <v>1</v>
      </c>
      <c r="Z16" s="37"/>
      <c r="AA16" s="38"/>
      <c r="AB16" s="38"/>
      <c r="AC16" s="38"/>
      <c r="AD16" s="38"/>
      <c r="AE16" s="38"/>
      <c r="AF16" s="38"/>
      <c r="AG16" s="38"/>
      <c r="AH16" s="38"/>
      <c r="AI16" s="38"/>
      <c r="AJ16" s="38"/>
      <c r="AK16" s="38"/>
      <c r="AL16" s="38"/>
      <c r="AM16" s="38"/>
      <c r="AN16" s="38"/>
      <c r="AO16" s="38"/>
      <c r="AP16" s="38"/>
      <c r="AQ16" s="38"/>
      <c r="AR16" s="38"/>
      <c r="AS16" s="39"/>
      <c r="AT16" s="40">
        <f t="shared" ref="AT16:AT21" si="1">SUM(Z16:AS16)</f>
        <v>0</v>
      </c>
    </row>
    <row r="17" spans="2:46" s="2" customFormat="1" x14ac:dyDescent="0.3">
      <c r="B17" s="91">
        <v>2</v>
      </c>
      <c r="C17" s="41"/>
      <c r="D17" s="42"/>
      <c r="E17" s="42"/>
      <c r="F17" s="42"/>
      <c r="G17" s="42"/>
      <c r="H17" s="42"/>
      <c r="I17" s="42"/>
      <c r="J17" s="42"/>
      <c r="K17" s="42"/>
      <c r="L17" s="42"/>
      <c r="M17" s="42"/>
      <c r="N17" s="42"/>
      <c r="O17" s="42"/>
      <c r="P17" s="42"/>
      <c r="Q17" s="42"/>
      <c r="R17" s="42"/>
      <c r="S17" s="42"/>
      <c r="T17" s="42"/>
      <c r="U17" s="42"/>
      <c r="V17" s="43"/>
      <c r="W17" s="44">
        <f t="shared" si="0"/>
        <v>0</v>
      </c>
      <c r="X17" s="47" t="str">
        <f>IF(OR(T13="Yes",T13="yes"),1/6*AVERAGE(W$22,AT$22),"")</f>
        <v/>
      </c>
      <c r="Y17" s="94">
        <v>2</v>
      </c>
      <c r="Z17" s="41"/>
      <c r="AA17" s="42"/>
      <c r="AB17" s="42"/>
      <c r="AC17" s="42"/>
      <c r="AD17" s="42"/>
      <c r="AE17" s="42"/>
      <c r="AF17" s="42"/>
      <c r="AG17" s="42"/>
      <c r="AH17" s="42"/>
      <c r="AI17" s="42"/>
      <c r="AJ17" s="42"/>
      <c r="AK17" s="42"/>
      <c r="AL17" s="42"/>
      <c r="AM17" s="42"/>
      <c r="AN17" s="42"/>
      <c r="AO17" s="42"/>
      <c r="AP17" s="42"/>
      <c r="AQ17" s="42"/>
      <c r="AR17" s="42"/>
      <c r="AS17" s="43"/>
      <c r="AT17" s="44">
        <f t="shared" si="1"/>
        <v>0</v>
      </c>
    </row>
    <row r="18" spans="2:46" s="2" customFormat="1" x14ac:dyDescent="0.3">
      <c r="B18" s="91">
        <v>3</v>
      </c>
      <c r="C18" s="41"/>
      <c r="D18" s="42"/>
      <c r="E18" s="42"/>
      <c r="F18" s="42"/>
      <c r="G18" s="42"/>
      <c r="H18" s="42"/>
      <c r="I18" s="42"/>
      <c r="J18" s="42"/>
      <c r="K18" s="42"/>
      <c r="L18" s="42"/>
      <c r="M18" s="42"/>
      <c r="N18" s="42"/>
      <c r="O18" s="42"/>
      <c r="P18" s="42"/>
      <c r="Q18" s="42"/>
      <c r="R18" s="42"/>
      <c r="S18" s="42"/>
      <c r="T18" s="42"/>
      <c r="U18" s="42"/>
      <c r="V18" s="43"/>
      <c r="W18" s="44">
        <f t="shared" si="0"/>
        <v>0</v>
      </c>
      <c r="X18" s="47" t="str">
        <f>IF(OR(T13="Yes",T13="yes"),1/6*AVERAGE(W$22,AT$22),"")</f>
        <v/>
      </c>
      <c r="Y18" s="94">
        <v>3</v>
      </c>
      <c r="Z18" s="41"/>
      <c r="AA18" s="42"/>
      <c r="AB18" s="42"/>
      <c r="AC18" s="42"/>
      <c r="AD18" s="42"/>
      <c r="AE18" s="42"/>
      <c r="AF18" s="42"/>
      <c r="AG18" s="42"/>
      <c r="AH18" s="42"/>
      <c r="AI18" s="42"/>
      <c r="AJ18" s="42"/>
      <c r="AK18" s="42"/>
      <c r="AL18" s="42"/>
      <c r="AM18" s="42"/>
      <c r="AN18" s="42"/>
      <c r="AO18" s="42"/>
      <c r="AP18" s="42"/>
      <c r="AQ18" s="42"/>
      <c r="AR18" s="42"/>
      <c r="AS18" s="43"/>
      <c r="AT18" s="44">
        <f t="shared" si="1"/>
        <v>0</v>
      </c>
    </row>
    <row r="19" spans="2:46" s="2" customFormat="1" x14ac:dyDescent="0.3">
      <c r="B19" s="91">
        <v>4</v>
      </c>
      <c r="C19" s="41"/>
      <c r="D19" s="42"/>
      <c r="E19" s="42"/>
      <c r="F19" s="42"/>
      <c r="G19" s="42"/>
      <c r="H19" s="42"/>
      <c r="I19" s="42"/>
      <c r="J19" s="42"/>
      <c r="K19" s="42"/>
      <c r="L19" s="42"/>
      <c r="M19" s="42"/>
      <c r="N19" s="42"/>
      <c r="O19" s="42"/>
      <c r="P19" s="42"/>
      <c r="Q19" s="42"/>
      <c r="R19" s="42"/>
      <c r="S19" s="42"/>
      <c r="T19" s="42"/>
      <c r="U19" s="42"/>
      <c r="V19" s="43"/>
      <c r="W19" s="44">
        <f t="shared" si="0"/>
        <v>0</v>
      </c>
      <c r="X19" s="47" t="str">
        <f>IF(OR(T13="Yes",T13="yes"),1/6*AVERAGE(W$22,AT$22),"")</f>
        <v/>
      </c>
      <c r="Y19" s="94">
        <v>4</v>
      </c>
      <c r="Z19" s="41"/>
      <c r="AA19" s="42"/>
      <c r="AB19" s="42"/>
      <c r="AC19" s="42"/>
      <c r="AD19" s="42"/>
      <c r="AE19" s="42"/>
      <c r="AF19" s="42"/>
      <c r="AG19" s="42"/>
      <c r="AH19" s="42"/>
      <c r="AI19" s="42"/>
      <c r="AJ19" s="42"/>
      <c r="AK19" s="42"/>
      <c r="AL19" s="42"/>
      <c r="AM19" s="42"/>
      <c r="AN19" s="42"/>
      <c r="AO19" s="42"/>
      <c r="AP19" s="42"/>
      <c r="AQ19" s="42"/>
      <c r="AR19" s="42"/>
      <c r="AS19" s="43"/>
      <c r="AT19" s="44">
        <f t="shared" si="1"/>
        <v>0</v>
      </c>
    </row>
    <row r="20" spans="2:46" s="2" customFormat="1" x14ac:dyDescent="0.3">
      <c r="B20" s="91">
        <v>5</v>
      </c>
      <c r="C20" s="41"/>
      <c r="D20" s="42"/>
      <c r="E20" s="42"/>
      <c r="F20" s="42"/>
      <c r="G20" s="42"/>
      <c r="H20" s="42"/>
      <c r="I20" s="42"/>
      <c r="J20" s="42"/>
      <c r="K20" s="42"/>
      <c r="L20" s="42"/>
      <c r="M20" s="42"/>
      <c r="N20" s="42"/>
      <c r="O20" s="42"/>
      <c r="P20" s="42"/>
      <c r="Q20" s="42"/>
      <c r="R20" s="42"/>
      <c r="S20" s="42"/>
      <c r="T20" s="42"/>
      <c r="U20" s="42"/>
      <c r="V20" s="43"/>
      <c r="W20" s="44">
        <f t="shared" si="0"/>
        <v>0</v>
      </c>
      <c r="X20" s="47" t="str">
        <f>IF(OR(T13="Yes",T13="yes"),1/6*AVERAGE(W$22,AT$22),"")</f>
        <v/>
      </c>
      <c r="Y20" s="94">
        <v>5</v>
      </c>
      <c r="Z20" s="41"/>
      <c r="AA20" s="42"/>
      <c r="AB20" s="42"/>
      <c r="AC20" s="42"/>
      <c r="AD20" s="42"/>
      <c r="AE20" s="42"/>
      <c r="AF20" s="42"/>
      <c r="AG20" s="42"/>
      <c r="AH20" s="42"/>
      <c r="AI20" s="42"/>
      <c r="AJ20" s="42"/>
      <c r="AK20" s="42"/>
      <c r="AL20" s="42"/>
      <c r="AM20" s="42"/>
      <c r="AN20" s="42"/>
      <c r="AO20" s="42"/>
      <c r="AP20" s="42"/>
      <c r="AQ20" s="42"/>
      <c r="AR20" s="42"/>
      <c r="AS20" s="43"/>
      <c r="AT20" s="44">
        <f t="shared" si="1"/>
        <v>0</v>
      </c>
    </row>
    <row r="21" spans="2:46" s="2" customFormat="1" ht="15" thickBot="1" x14ac:dyDescent="0.35">
      <c r="B21" s="91">
        <v>6</v>
      </c>
      <c r="C21" s="41"/>
      <c r="D21" s="42"/>
      <c r="E21" s="42"/>
      <c r="F21" s="42"/>
      <c r="G21" s="42"/>
      <c r="H21" s="42"/>
      <c r="I21" s="42"/>
      <c r="J21" s="42"/>
      <c r="K21" s="42"/>
      <c r="L21" s="42"/>
      <c r="M21" s="42"/>
      <c r="N21" s="42"/>
      <c r="O21" s="42"/>
      <c r="P21" s="42"/>
      <c r="Q21" s="42"/>
      <c r="R21" s="42"/>
      <c r="S21" s="42"/>
      <c r="T21" s="42"/>
      <c r="U21" s="42"/>
      <c r="V21" s="43"/>
      <c r="W21" s="44">
        <f t="shared" si="0"/>
        <v>0</v>
      </c>
      <c r="X21" s="47" t="str">
        <f>IF(OR(T13="Yes",T13="yes"),1/6*AVERAGE(W$22,AT$22),"")</f>
        <v/>
      </c>
      <c r="Y21" s="94">
        <v>6</v>
      </c>
      <c r="Z21" s="41"/>
      <c r="AA21" s="42"/>
      <c r="AB21" s="42"/>
      <c r="AC21" s="42"/>
      <c r="AD21" s="42"/>
      <c r="AE21" s="42"/>
      <c r="AF21" s="42"/>
      <c r="AG21" s="42"/>
      <c r="AH21" s="42"/>
      <c r="AI21" s="42"/>
      <c r="AJ21" s="42"/>
      <c r="AK21" s="42"/>
      <c r="AL21" s="42"/>
      <c r="AM21" s="42"/>
      <c r="AN21" s="42"/>
      <c r="AO21" s="42"/>
      <c r="AP21" s="42"/>
      <c r="AQ21" s="42"/>
      <c r="AR21" s="42"/>
      <c r="AS21" s="43"/>
      <c r="AT21" s="44">
        <f t="shared" si="1"/>
        <v>0</v>
      </c>
    </row>
    <row r="22" spans="2:46" s="3" customFormat="1" x14ac:dyDescent="0.3">
      <c r="T22" s="52"/>
      <c r="U22" s="52"/>
      <c r="V22" s="53" t="s">
        <v>19</v>
      </c>
      <c r="W22" s="51">
        <f>SUM(W16:W21)</f>
        <v>0</v>
      </c>
      <c r="AQ22" s="52"/>
      <c r="AR22" s="52"/>
      <c r="AS22" s="53" t="s">
        <v>19</v>
      </c>
      <c r="AT22" s="51">
        <f>SUM(AT16:AT21)</f>
        <v>0</v>
      </c>
    </row>
    <row r="23" spans="2:46" s="3" customFormat="1" x14ac:dyDescent="0.3"/>
    <row r="24" spans="2:46" s="3" customFormat="1" x14ac:dyDescent="0.3"/>
    <row r="25" spans="2:46" s="3" customFormat="1" x14ac:dyDescent="0.3"/>
    <row r="26" spans="2:46" s="3" customFormat="1" x14ac:dyDescent="0.3"/>
    <row r="27" spans="2:46" s="3" customFormat="1" x14ac:dyDescent="0.3"/>
    <row r="28" spans="2:46" s="3" customFormat="1" x14ac:dyDescent="0.3"/>
    <row r="29" spans="2:46" s="3" customFormat="1" x14ac:dyDescent="0.3"/>
  </sheetData>
  <sheetProtection algorithmName="SHA-512" hashValue="4cO451aB7PMZkY+MfNBUg055idBOnPlLsw6pCUqWrJMyLYXGRZ9+t16fNIXTD3vZOYmoXC2kMYncCm/eG4PRqA==" saltValue="2lBFeOclXQAIvVjW8Vu0Yw==" spinCount="100000" sheet="1" objects="1" scenarios="1"/>
  <mergeCells count="12">
    <mergeCell ref="H13:S13"/>
    <mergeCell ref="T13:V13"/>
    <mergeCell ref="C15:D15"/>
    <mergeCell ref="E15:M15"/>
    <mergeCell ref="Z15:AA15"/>
    <mergeCell ref="AB15:AJ15"/>
    <mergeCell ref="U4:W4"/>
    <mergeCell ref="V6:Y6"/>
    <mergeCell ref="C7:O7"/>
    <mergeCell ref="P7:AE7"/>
    <mergeCell ref="AF7:AG7"/>
    <mergeCell ref="C8:AG12"/>
  </mergeCells>
  <dataValidations count="3">
    <dataValidation type="list" errorStyle="information" allowBlank="1" showInputMessage="1" errorTitle="To roll the dice," error="choose or type 'ROLL'." promptTitle="Choose or type 'ROLL' or 'R'" prompt="to roll the dice." sqref="U4:W4" xr:uid="{5706F331-A991-4957-9FA0-6A6D91ACD27E}">
      <formula1>"Roll,R,Roll,Roll,Roll,r,roll"</formula1>
    </dataValidation>
    <dataValidation type="whole" errorStyle="warning" allowBlank="1" showErrorMessage="1" errorTitle="Must be between 1 and 5" error="The computer will use 3 if you don't correct this." sqref="AF7:AG7" xr:uid="{57D225AF-BF98-4F35-B563-0F971BEC746B}">
      <formula1>1</formula1>
      <formula2>6</formula2>
    </dataValidation>
    <dataValidation type="list" errorStyle="warning" allowBlank="1" showErrorMessage="1" errorTitle="Choose or Type" error="Yes or No._x000a_Default is No" sqref="T13:V13" xr:uid="{531A8F53-594D-4186-A17B-644BD6FA0E4D}">
      <formula1>"Yes,yes,No,no"</formula1>
    </dataValidation>
  </dataValidations>
  <pageMargins left="0.70866141732283472" right="0.70866141732283472" top="0.74803149606299213" bottom="0.74803149606299213" header="0.31496062992125984" footer="0.31496062992125984"/>
  <pageSetup paperSize="9" scale="69" orientation="landscape" r:id="rId1"/>
  <headerFooter>
    <oddFooter>&amp;L&amp;P of &amp;N&amp;C&amp;F  &amp;A
&amp;D    &amp;T&amp;R(C) 2018 M G Specialist Education
BareFacedMaths.co.uk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89F0B-D87C-47EC-8292-0D0AAB405E1F}">
  <sheetPr>
    <pageSetUpPr fitToPage="1"/>
  </sheetPr>
  <dimension ref="A1:AT29"/>
  <sheetViews>
    <sheetView showGridLines="0" showRowColHeaders="0" workbookViewId="0">
      <selection activeCell="U4" sqref="U4:W4"/>
    </sheetView>
  </sheetViews>
  <sheetFormatPr defaultRowHeight="14.4" x14ac:dyDescent="0.3"/>
  <cols>
    <col min="1" max="1" width="4.44140625" customWidth="1"/>
    <col min="2" max="2" width="10" customWidth="1"/>
    <col min="3" max="22" width="3.33203125" customWidth="1"/>
    <col min="23" max="23" width="10.33203125" customWidth="1"/>
    <col min="24" max="24" width="10.21875" customWidth="1"/>
    <col min="25" max="25" width="10" customWidth="1"/>
    <col min="26" max="45" width="3.33203125" customWidth="1"/>
    <col min="46" max="46" width="11.109375" customWidth="1"/>
  </cols>
  <sheetData>
    <row r="1" spans="1:46" s="10" customFormat="1" ht="7.2" customHeight="1" x14ac:dyDescent="0.4">
      <c r="C1" s="10">
        <f ca="1">W1+INT(RANDBETWEEN(1,6-W1))</f>
        <v>5</v>
      </c>
      <c r="D1" s="10">
        <f ca="1">IF(U1=2,0,IF(E1&gt;1,C1,INT(RANDBETWEEN(1,6))))</f>
        <v>5</v>
      </c>
      <c r="E1" s="10">
        <f ca="1">INT(RANDBETWEEN(1,6))</f>
        <v>2</v>
      </c>
      <c r="J1" s="35"/>
      <c r="K1" s="35"/>
      <c r="L1" s="35"/>
      <c r="U1" s="36">
        <f>IF(ISODD(W22+AT22),2,1)</f>
        <v>1</v>
      </c>
      <c r="V1" s="36"/>
      <c r="W1" s="36">
        <f>IF(OR(AF7&lt;2,AF7&gt;5),3,AF7)</f>
        <v>3</v>
      </c>
      <c r="X1" s="36"/>
      <c r="AA1" s="10">
        <f ca="1">IF(U1=1,0,INT(RANDBETWEEN(1,6)))</f>
        <v>0</v>
      </c>
      <c r="AI1" s="77"/>
      <c r="AJ1" s="77"/>
      <c r="AK1" s="77"/>
      <c r="AL1" s="77"/>
      <c r="AM1" s="77"/>
      <c r="AN1" s="77"/>
      <c r="AO1" s="77"/>
      <c r="AP1" s="77"/>
      <c r="AQ1" s="77"/>
    </row>
    <row r="2" spans="1:46" s="8" customFormat="1" ht="6.6" customHeight="1" thickBot="1" x14ac:dyDescent="0.45">
      <c r="J2" s="1"/>
      <c r="K2" s="1"/>
      <c r="L2" s="1"/>
      <c r="AG2" s="1"/>
      <c r="AH2" s="1"/>
      <c r="AI2" s="78"/>
      <c r="AJ2" s="74"/>
      <c r="AK2" s="74"/>
      <c r="AL2" s="74"/>
      <c r="AM2" s="74"/>
      <c r="AN2" s="74"/>
      <c r="AO2" s="74"/>
      <c r="AP2" s="74"/>
      <c r="AQ2" s="74"/>
    </row>
    <row r="3" spans="1:46" s="8" customFormat="1" ht="34.950000000000003" customHeight="1" thickTop="1" x14ac:dyDescent="0.3">
      <c r="C3" s="12"/>
      <c r="D3" s="13" t="str">
        <f ca="1">IF(OR($D$1&gt;3,$D$1=2),"O","")</f>
        <v>O</v>
      </c>
      <c r="E3" s="13"/>
      <c r="F3" s="13"/>
      <c r="G3" s="13"/>
      <c r="H3" s="13" t="str">
        <f ca="1">IF($D$1&gt;2,"O","")</f>
        <v>O</v>
      </c>
      <c r="I3" s="14"/>
      <c r="M3" s="79"/>
      <c r="N3" s="79"/>
      <c r="O3" s="79"/>
      <c r="P3" s="79"/>
      <c r="Q3" s="79"/>
      <c r="R3" s="79"/>
      <c r="S3" s="79"/>
      <c r="Z3" s="15"/>
      <c r="AA3" s="16" t="str">
        <f ca="1">IF(OR($AA$1&gt;3,$AA$1=2),"O","")</f>
        <v/>
      </c>
      <c r="AB3" s="16"/>
      <c r="AC3" s="16"/>
      <c r="AD3" s="16"/>
      <c r="AE3" s="16" t="str">
        <f ca="1">IF($AA$1&gt;2,"O","")</f>
        <v/>
      </c>
      <c r="AF3" s="17"/>
      <c r="AI3" s="74"/>
      <c r="AJ3" s="76"/>
      <c r="AK3" s="76"/>
      <c r="AL3" s="76"/>
      <c r="AM3" s="76"/>
      <c r="AN3" s="76"/>
      <c r="AO3" s="76"/>
      <c r="AP3" s="76"/>
      <c r="AQ3" s="74"/>
    </row>
    <row r="4" spans="1:46" s="8" customFormat="1" ht="34.950000000000003" customHeight="1" x14ac:dyDescent="0.5">
      <c r="C4" s="18"/>
      <c r="D4" s="19" t="str">
        <f ca="1">IF($D$1=6,"O","")</f>
        <v/>
      </c>
      <c r="E4" s="19"/>
      <c r="F4" s="19" t="str">
        <f ca="1">IF(ISODD($D$1),"O","")</f>
        <v>O</v>
      </c>
      <c r="G4" s="19"/>
      <c r="H4" s="19" t="str">
        <f ca="1">IF($D$1=6,"O","")</f>
        <v/>
      </c>
      <c r="I4" s="20"/>
      <c r="M4" s="79"/>
      <c r="N4" s="79"/>
      <c r="O4" s="79"/>
      <c r="P4" s="79"/>
      <c r="Q4" s="79"/>
      <c r="R4" s="79"/>
      <c r="S4" s="79"/>
      <c r="U4" s="56" t="s">
        <v>0</v>
      </c>
      <c r="V4" s="56"/>
      <c r="W4" s="56"/>
      <c r="X4" s="21"/>
      <c r="Z4" s="22"/>
      <c r="AA4" s="23" t="str">
        <f ca="1">IF($AA$1=6,"O","")</f>
        <v/>
      </c>
      <c r="AB4" s="23"/>
      <c r="AC4" s="23" t="str">
        <f ca="1">IF(ISODD($AA$1),"O","")</f>
        <v/>
      </c>
      <c r="AD4" s="23"/>
      <c r="AE4" s="23" t="str">
        <f ca="1">IF($AA$1=6,"O","")</f>
        <v/>
      </c>
      <c r="AF4" s="24"/>
      <c r="AI4" s="74"/>
      <c r="AJ4" s="76"/>
      <c r="AK4" s="76"/>
      <c r="AL4" s="76"/>
      <c r="AM4" s="76"/>
      <c r="AN4" s="76"/>
      <c r="AO4" s="76"/>
      <c r="AP4" s="76"/>
      <c r="AQ4" s="74"/>
    </row>
    <row r="5" spans="1:46" s="8" customFormat="1" ht="34.950000000000003" customHeight="1" thickBot="1" x14ac:dyDescent="0.35">
      <c r="C5" s="25"/>
      <c r="D5" s="26" t="str">
        <f ca="1">IF($D$1&gt;2,"O","")</f>
        <v>O</v>
      </c>
      <c r="E5" s="26"/>
      <c r="F5" s="26"/>
      <c r="G5" s="26"/>
      <c r="H5" s="26" t="str">
        <f ca="1">IF(OR($D$1&gt;3,$D$1=2),"O","")</f>
        <v>O</v>
      </c>
      <c r="I5" s="27"/>
      <c r="K5" s="10"/>
      <c r="M5" s="79"/>
      <c r="N5" s="79"/>
      <c r="O5" s="79"/>
      <c r="P5" s="79"/>
      <c r="Q5" s="79"/>
      <c r="R5" s="79"/>
      <c r="S5" s="79"/>
      <c r="Z5" s="28"/>
      <c r="AA5" s="29" t="str">
        <f ca="1">IF($AA$1&gt;2,"O","")</f>
        <v/>
      </c>
      <c r="AB5" s="29"/>
      <c r="AC5" s="29"/>
      <c r="AD5" s="29"/>
      <c r="AE5" s="29" t="str">
        <f ca="1">IF(OR($AA$1&gt;3,$AA$1=2),"O","")</f>
        <v/>
      </c>
      <c r="AF5" s="30"/>
      <c r="AH5" s="10"/>
      <c r="AI5" s="74"/>
      <c r="AJ5" s="76"/>
      <c r="AK5" s="76"/>
      <c r="AL5" s="76"/>
      <c r="AM5" s="76"/>
      <c r="AN5" s="76"/>
      <c r="AO5" s="76"/>
      <c r="AP5" s="76"/>
      <c r="AQ5" s="74"/>
    </row>
    <row r="6" spans="1:46" s="8" customFormat="1" ht="21" customHeight="1" thickTop="1" thickBot="1" x14ac:dyDescent="0.55000000000000004">
      <c r="J6" s="9"/>
      <c r="K6" s="9"/>
      <c r="L6" s="9"/>
      <c r="R6" s="31"/>
      <c r="V6" s="57" t="s">
        <v>2</v>
      </c>
      <c r="W6" s="57"/>
      <c r="X6" s="57"/>
      <c r="Y6" s="57"/>
      <c r="Z6" s="32" t="s">
        <v>5</v>
      </c>
      <c r="AA6" s="32"/>
      <c r="AG6" s="9"/>
      <c r="AH6" s="9"/>
      <c r="AI6" s="9"/>
      <c r="AK6" s="80"/>
      <c r="AL6" s="80"/>
      <c r="AM6" s="80"/>
      <c r="AN6" s="80"/>
      <c r="AO6" s="80"/>
      <c r="AP6" s="80"/>
      <c r="AQ6" s="80"/>
      <c r="AR6" s="74"/>
    </row>
    <row r="7" spans="1:46" s="2" customFormat="1" ht="21.6" customHeight="1" thickTop="1" thickBot="1" x14ac:dyDescent="0.45">
      <c r="A7" s="11"/>
      <c r="B7" s="11"/>
      <c r="C7" s="68" t="s">
        <v>7</v>
      </c>
      <c r="D7" s="68"/>
      <c r="E7" s="68"/>
      <c r="F7" s="68"/>
      <c r="G7" s="68"/>
      <c r="H7" s="68"/>
      <c r="I7" s="68"/>
      <c r="J7" s="68"/>
      <c r="K7" s="68"/>
      <c r="L7" s="68"/>
      <c r="M7" s="68"/>
      <c r="N7" s="68"/>
      <c r="O7" s="68"/>
      <c r="P7" s="66" t="s">
        <v>6</v>
      </c>
      <c r="Q7" s="66"/>
      <c r="R7" s="66"/>
      <c r="S7" s="66"/>
      <c r="T7" s="66"/>
      <c r="U7" s="66"/>
      <c r="V7" s="66"/>
      <c r="W7" s="66"/>
      <c r="X7" s="66"/>
      <c r="Y7" s="66"/>
      <c r="Z7" s="66"/>
      <c r="AA7" s="66"/>
      <c r="AB7" s="66"/>
      <c r="AC7" s="66"/>
      <c r="AD7" s="66"/>
      <c r="AE7" s="67"/>
      <c r="AF7" s="59">
        <v>3</v>
      </c>
      <c r="AG7" s="60"/>
      <c r="AH7" s="31"/>
      <c r="AI7" s="11"/>
      <c r="AJ7" s="11"/>
      <c r="AK7" s="81"/>
      <c r="AL7" s="82"/>
      <c r="AM7" s="82"/>
      <c r="AN7" s="82"/>
      <c r="AO7" s="82"/>
      <c r="AP7" s="82"/>
      <c r="AQ7" s="82"/>
      <c r="AR7" s="83"/>
      <c r="AS7" s="11"/>
      <c r="AT7" s="11"/>
    </row>
    <row r="8" spans="1:46" s="2" customFormat="1" ht="10.95" customHeight="1" thickTop="1" x14ac:dyDescent="0.3">
      <c r="C8" s="58" t="s">
        <v>21</v>
      </c>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
      <c r="AI8" s="5"/>
      <c r="AJ8" s="5"/>
      <c r="AK8" s="84"/>
      <c r="AL8" s="84"/>
      <c r="AM8" s="84"/>
      <c r="AN8" s="84"/>
      <c r="AO8" s="84"/>
      <c r="AP8" s="84"/>
      <c r="AQ8" s="85"/>
      <c r="AR8" s="86"/>
    </row>
    <row r="9" spans="1:46" s="2" customFormat="1" ht="10.95" customHeight="1" x14ac:dyDescent="0.3">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
      <c r="AI9" s="5"/>
      <c r="AJ9" s="5"/>
      <c r="AK9" s="84"/>
      <c r="AL9" s="84"/>
      <c r="AM9" s="84"/>
      <c r="AN9" s="84"/>
      <c r="AO9" s="84"/>
      <c r="AP9" s="84"/>
      <c r="AQ9" s="85"/>
      <c r="AR9" s="86"/>
    </row>
    <row r="10" spans="1:46" s="2" customFormat="1" ht="10.95" customHeight="1" x14ac:dyDescent="0.3">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
      <c r="AI10" s="5"/>
      <c r="AJ10" s="5"/>
      <c r="AK10" s="84"/>
      <c r="AL10" s="84"/>
      <c r="AM10" s="84"/>
      <c r="AN10" s="84"/>
      <c r="AO10" s="84"/>
      <c r="AP10" s="84"/>
      <c r="AQ10" s="85"/>
      <c r="AR10" s="86"/>
    </row>
    <row r="11" spans="1:46" s="2" customFormat="1" ht="10.95" customHeight="1" x14ac:dyDescent="0.3">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
      <c r="AI11" s="5"/>
      <c r="AJ11" s="5"/>
      <c r="AK11" s="84"/>
      <c r="AL11" s="84"/>
      <c r="AM11" s="84"/>
      <c r="AN11" s="84"/>
      <c r="AO11" s="84"/>
      <c r="AP11" s="84"/>
      <c r="AQ11" s="85"/>
      <c r="AR11" s="86"/>
    </row>
    <row r="12" spans="1:46" s="2" customFormat="1" ht="10.95" customHeight="1" thickBot="1" x14ac:dyDescent="0.35">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
      <c r="AI12" s="5"/>
      <c r="AJ12" s="5"/>
      <c r="AK12" s="84"/>
      <c r="AL12" s="84"/>
      <c r="AM12" s="84"/>
      <c r="AN12" s="84"/>
      <c r="AO12" s="84"/>
      <c r="AP12" s="84"/>
      <c r="AQ12" s="85"/>
      <c r="AR12" s="86"/>
    </row>
    <row r="13" spans="1:46" s="2" customFormat="1" ht="14.4" customHeight="1" thickBot="1" x14ac:dyDescent="0.4">
      <c r="B13" s="87" t="s">
        <v>22</v>
      </c>
      <c r="C13" s="5"/>
      <c r="D13" s="5"/>
      <c r="E13" s="5"/>
      <c r="F13" s="5"/>
      <c r="G13" s="5"/>
      <c r="H13" s="69" t="s">
        <v>17</v>
      </c>
      <c r="I13" s="69"/>
      <c r="J13" s="69"/>
      <c r="K13" s="69"/>
      <c r="L13" s="69"/>
      <c r="M13" s="69"/>
      <c r="N13" s="69"/>
      <c r="O13" s="69"/>
      <c r="P13" s="69"/>
      <c r="Q13" s="69"/>
      <c r="R13" s="69"/>
      <c r="S13" s="70"/>
      <c r="T13" s="71" t="s">
        <v>18</v>
      </c>
      <c r="U13" s="72"/>
      <c r="V13" s="73"/>
      <c r="W13" s="5"/>
      <c r="X13" s="45" t="str">
        <f>IF(OR(T13="Yes",T13="yes"),"Theoretical","")</f>
        <v/>
      </c>
      <c r="Y13" s="92" t="s">
        <v>23</v>
      </c>
      <c r="AK13" s="85"/>
      <c r="AL13" s="85"/>
      <c r="AM13" s="85"/>
      <c r="AN13" s="85"/>
      <c r="AO13" s="85"/>
      <c r="AP13" s="85"/>
      <c r="AQ13" s="85"/>
      <c r="AR13" s="86"/>
    </row>
    <row r="14" spans="1:46" s="2" customFormat="1" ht="15" customHeight="1" thickBot="1" x14ac:dyDescent="0.4">
      <c r="B14" s="88"/>
      <c r="C14" s="4"/>
      <c r="D14" s="4"/>
      <c r="E14" s="4"/>
      <c r="F14" s="4"/>
      <c r="G14" s="4"/>
      <c r="H14" s="4"/>
      <c r="I14" s="4"/>
      <c r="J14" s="4"/>
      <c r="K14" s="4"/>
      <c r="L14" s="4"/>
      <c r="M14" s="4"/>
      <c r="N14" s="4"/>
      <c r="O14" s="4"/>
      <c r="P14" s="4"/>
      <c r="Q14" s="4"/>
      <c r="R14" s="4"/>
      <c r="S14" s="4"/>
      <c r="T14" s="4"/>
      <c r="U14" s="4"/>
      <c r="V14" s="4"/>
      <c r="W14" s="4"/>
      <c r="X14" s="46" t="str">
        <f>IF(OR(T13="Yes",T13="yes"),"Expected","")</f>
        <v/>
      </c>
      <c r="Y14" s="88"/>
      <c r="Z14" s="4"/>
      <c r="AA14" s="4"/>
      <c r="AB14" s="4"/>
      <c r="AC14" s="4"/>
      <c r="AD14" s="4"/>
      <c r="AE14" s="4"/>
      <c r="AF14" s="4"/>
      <c r="AG14" s="4"/>
      <c r="AH14" s="4"/>
      <c r="AI14" s="4"/>
      <c r="AJ14" s="4"/>
      <c r="AK14" s="4"/>
      <c r="AL14" s="4"/>
      <c r="AM14" s="4"/>
      <c r="AN14" s="4"/>
      <c r="AO14" s="4"/>
      <c r="AP14" s="4"/>
      <c r="AQ14" s="4"/>
      <c r="AR14" s="4"/>
      <c r="AS14" s="4"/>
      <c r="AT14" s="4"/>
    </row>
    <row r="15" spans="1:46" s="2" customFormat="1" ht="15" thickBot="1" x14ac:dyDescent="0.35">
      <c r="B15" s="89" t="s">
        <v>20</v>
      </c>
      <c r="C15" s="61" t="s">
        <v>1</v>
      </c>
      <c r="D15" s="62"/>
      <c r="E15" s="65" t="s">
        <v>4</v>
      </c>
      <c r="F15" s="65"/>
      <c r="G15" s="65"/>
      <c r="H15" s="65"/>
      <c r="I15" s="65"/>
      <c r="J15" s="65"/>
      <c r="K15" s="65"/>
      <c r="L15" s="65"/>
      <c r="M15" s="65"/>
      <c r="N15" s="6"/>
      <c r="O15" s="6"/>
      <c r="P15" s="6"/>
      <c r="Q15" s="6"/>
      <c r="R15" s="6"/>
      <c r="S15" s="6"/>
      <c r="T15" s="6"/>
      <c r="U15" s="6"/>
      <c r="V15" s="6"/>
      <c r="W15" s="7" t="s">
        <v>3</v>
      </c>
      <c r="X15" s="46" t="str">
        <f>IF(OR(T13="Yes",T13="yes"),"Frequency","")</f>
        <v/>
      </c>
      <c r="Y15" s="89" t="s">
        <v>20</v>
      </c>
      <c r="Z15" s="63" t="s">
        <v>1</v>
      </c>
      <c r="AA15" s="64"/>
      <c r="AB15" s="65" t="s">
        <v>4</v>
      </c>
      <c r="AC15" s="65"/>
      <c r="AD15" s="65"/>
      <c r="AE15" s="65"/>
      <c r="AF15" s="65"/>
      <c r="AG15" s="65"/>
      <c r="AH15" s="65"/>
      <c r="AI15" s="65"/>
      <c r="AJ15" s="65"/>
      <c r="AK15" s="6"/>
      <c r="AL15" s="6"/>
      <c r="AM15" s="6"/>
      <c r="AN15" s="6"/>
      <c r="AO15" s="6"/>
      <c r="AP15" s="6"/>
      <c r="AQ15" s="6"/>
      <c r="AR15" s="6"/>
      <c r="AS15" s="6"/>
      <c r="AT15" s="7" t="s">
        <v>3</v>
      </c>
    </row>
    <row r="16" spans="1:46" s="2" customFormat="1" x14ac:dyDescent="0.3">
      <c r="B16" s="90">
        <v>1</v>
      </c>
      <c r="C16" s="37"/>
      <c r="D16" s="38"/>
      <c r="E16" s="38"/>
      <c r="F16" s="38"/>
      <c r="G16" s="38"/>
      <c r="H16" s="38"/>
      <c r="I16" s="38"/>
      <c r="J16" s="38"/>
      <c r="K16" s="38"/>
      <c r="L16" s="38"/>
      <c r="M16" s="38"/>
      <c r="N16" s="38"/>
      <c r="O16" s="38"/>
      <c r="P16" s="38"/>
      <c r="Q16" s="38"/>
      <c r="R16" s="38"/>
      <c r="S16" s="38"/>
      <c r="T16" s="38"/>
      <c r="U16" s="38"/>
      <c r="V16" s="39"/>
      <c r="W16" s="40">
        <f t="shared" ref="W16:W21" si="0">SUM(C16:V16)</f>
        <v>0</v>
      </c>
      <c r="X16" s="47" t="str">
        <f>IF(OR(T13="Yes",T13="yes"),1/6*AVERAGE(W$22,AT$22),"")</f>
        <v/>
      </c>
      <c r="Y16" s="93">
        <v>1</v>
      </c>
      <c r="Z16" s="37"/>
      <c r="AA16" s="38"/>
      <c r="AB16" s="38"/>
      <c r="AC16" s="38"/>
      <c r="AD16" s="38"/>
      <c r="AE16" s="38"/>
      <c r="AF16" s="38"/>
      <c r="AG16" s="38"/>
      <c r="AH16" s="38"/>
      <c r="AI16" s="38"/>
      <c r="AJ16" s="38"/>
      <c r="AK16" s="38"/>
      <c r="AL16" s="38"/>
      <c r="AM16" s="38"/>
      <c r="AN16" s="38"/>
      <c r="AO16" s="38"/>
      <c r="AP16" s="38"/>
      <c r="AQ16" s="38"/>
      <c r="AR16" s="38"/>
      <c r="AS16" s="39"/>
      <c r="AT16" s="40">
        <f t="shared" ref="AT16:AT21" si="1">SUM(Z16:AS16)</f>
        <v>0</v>
      </c>
    </row>
    <row r="17" spans="2:46" s="2" customFormat="1" x14ac:dyDescent="0.3">
      <c r="B17" s="91">
        <v>2</v>
      </c>
      <c r="C17" s="41"/>
      <c r="D17" s="42"/>
      <c r="E17" s="42"/>
      <c r="F17" s="42"/>
      <c r="G17" s="42"/>
      <c r="H17" s="42"/>
      <c r="I17" s="42"/>
      <c r="J17" s="42"/>
      <c r="K17" s="42"/>
      <c r="L17" s="42"/>
      <c r="M17" s="42"/>
      <c r="N17" s="42"/>
      <c r="O17" s="42"/>
      <c r="P17" s="42"/>
      <c r="Q17" s="42"/>
      <c r="R17" s="42"/>
      <c r="S17" s="42"/>
      <c r="T17" s="42"/>
      <c r="U17" s="42"/>
      <c r="V17" s="43"/>
      <c r="W17" s="44">
        <f t="shared" si="0"/>
        <v>0</v>
      </c>
      <c r="X17" s="47" t="str">
        <f>IF(OR(T13="Yes",T13="yes"),1/6*AVERAGE(W$22,AT$22),"")</f>
        <v/>
      </c>
      <c r="Y17" s="94">
        <v>2</v>
      </c>
      <c r="Z17" s="41"/>
      <c r="AA17" s="42"/>
      <c r="AB17" s="42"/>
      <c r="AC17" s="42"/>
      <c r="AD17" s="42"/>
      <c r="AE17" s="42"/>
      <c r="AF17" s="42"/>
      <c r="AG17" s="42"/>
      <c r="AH17" s="42"/>
      <c r="AI17" s="42"/>
      <c r="AJ17" s="42"/>
      <c r="AK17" s="42"/>
      <c r="AL17" s="42"/>
      <c r="AM17" s="42"/>
      <c r="AN17" s="42"/>
      <c r="AO17" s="42"/>
      <c r="AP17" s="42"/>
      <c r="AQ17" s="42"/>
      <c r="AR17" s="42"/>
      <c r="AS17" s="43"/>
      <c r="AT17" s="44">
        <f t="shared" si="1"/>
        <v>0</v>
      </c>
    </row>
    <row r="18" spans="2:46" s="2" customFormat="1" x14ac:dyDescent="0.3">
      <c r="B18" s="91">
        <v>3</v>
      </c>
      <c r="C18" s="41"/>
      <c r="D18" s="42"/>
      <c r="E18" s="42"/>
      <c r="F18" s="42"/>
      <c r="G18" s="42"/>
      <c r="H18" s="42"/>
      <c r="I18" s="42"/>
      <c r="J18" s="42"/>
      <c r="K18" s="42"/>
      <c r="L18" s="42"/>
      <c r="M18" s="42"/>
      <c r="N18" s="42"/>
      <c r="O18" s="42"/>
      <c r="P18" s="42"/>
      <c r="Q18" s="42"/>
      <c r="R18" s="42"/>
      <c r="S18" s="42"/>
      <c r="T18" s="42"/>
      <c r="U18" s="42"/>
      <c r="V18" s="43"/>
      <c r="W18" s="44">
        <f t="shared" si="0"/>
        <v>0</v>
      </c>
      <c r="X18" s="47" t="str">
        <f>IF(OR(T13="Yes",T13="yes"),1/6*AVERAGE(W$22,AT$22),"")</f>
        <v/>
      </c>
      <c r="Y18" s="94">
        <v>3</v>
      </c>
      <c r="Z18" s="41"/>
      <c r="AA18" s="42"/>
      <c r="AB18" s="42"/>
      <c r="AC18" s="42"/>
      <c r="AD18" s="42"/>
      <c r="AE18" s="42"/>
      <c r="AF18" s="42"/>
      <c r="AG18" s="42"/>
      <c r="AH18" s="42"/>
      <c r="AI18" s="42"/>
      <c r="AJ18" s="42"/>
      <c r="AK18" s="42"/>
      <c r="AL18" s="42"/>
      <c r="AM18" s="42"/>
      <c r="AN18" s="42"/>
      <c r="AO18" s="42"/>
      <c r="AP18" s="42"/>
      <c r="AQ18" s="42"/>
      <c r="AR18" s="42"/>
      <c r="AS18" s="43"/>
      <c r="AT18" s="44">
        <f t="shared" si="1"/>
        <v>0</v>
      </c>
    </row>
    <row r="19" spans="2:46" s="2" customFormat="1" x14ac:dyDescent="0.3">
      <c r="B19" s="91">
        <v>4</v>
      </c>
      <c r="C19" s="41"/>
      <c r="D19" s="42"/>
      <c r="E19" s="42"/>
      <c r="F19" s="42"/>
      <c r="G19" s="42"/>
      <c r="H19" s="42"/>
      <c r="I19" s="42"/>
      <c r="J19" s="42"/>
      <c r="K19" s="42"/>
      <c r="L19" s="42"/>
      <c r="M19" s="42"/>
      <c r="N19" s="42"/>
      <c r="O19" s="42"/>
      <c r="P19" s="42"/>
      <c r="Q19" s="42"/>
      <c r="R19" s="42"/>
      <c r="S19" s="42"/>
      <c r="T19" s="42"/>
      <c r="U19" s="42"/>
      <c r="V19" s="43"/>
      <c r="W19" s="44">
        <f t="shared" si="0"/>
        <v>0</v>
      </c>
      <c r="X19" s="47" t="str">
        <f>IF(OR(T13="Yes",T13="yes"),1/6*AVERAGE(W$22,AT$22),"")</f>
        <v/>
      </c>
      <c r="Y19" s="94">
        <v>4</v>
      </c>
      <c r="Z19" s="41"/>
      <c r="AA19" s="42"/>
      <c r="AB19" s="42"/>
      <c r="AC19" s="42"/>
      <c r="AD19" s="42"/>
      <c r="AE19" s="42"/>
      <c r="AF19" s="42"/>
      <c r="AG19" s="42"/>
      <c r="AH19" s="42"/>
      <c r="AI19" s="42"/>
      <c r="AJ19" s="42"/>
      <c r="AK19" s="42"/>
      <c r="AL19" s="42"/>
      <c r="AM19" s="42"/>
      <c r="AN19" s="42"/>
      <c r="AO19" s="42"/>
      <c r="AP19" s="42"/>
      <c r="AQ19" s="42"/>
      <c r="AR19" s="42"/>
      <c r="AS19" s="43"/>
      <c r="AT19" s="44">
        <f t="shared" si="1"/>
        <v>0</v>
      </c>
    </row>
    <row r="20" spans="2:46" s="2" customFormat="1" x14ac:dyDescent="0.3">
      <c r="B20" s="91">
        <v>5</v>
      </c>
      <c r="C20" s="41"/>
      <c r="D20" s="42"/>
      <c r="E20" s="42"/>
      <c r="F20" s="42"/>
      <c r="G20" s="42"/>
      <c r="H20" s="42"/>
      <c r="I20" s="42"/>
      <c r="J20" s="42"/>
      <c r="K20" s="42"/>
      <c r="L20" s="42"/>
      <c r="M20" s="42"/>
      <c r="N20" s="42"/>
      <c r="O20" s="42"/>
      <c r="P20" s="42"/>
      <c r="Q20" s="42"/>
      <c r="R20" s="42"/>
      <c r="S20" s="42"/>
      <c r="T20" s="42"/>
      <c r="U20" s="42"/>
      <c r="V20" s="43"/>
      <c r="W20" s="44">
        <f t="shared" si="0"/>
        <v>0</v>
      </c>
      <c r="X20" s="47" t="str">
        <f>IF(OR(T13="Yes",T13="yes"),1/6*AVERAGE(W$22,AT$22),"")</f>
        <v/>
      </c>
      <c r="Y20" s="94">
        <v>5</v>
      </c>
      <c r="Z20" s="41"/>
      <c r="AA20" s="42"/>
      <c r="AB20" s="42"/>
      <c r="AC20" s="42"/>
      <c r="AD20" s="42"/>
      <c r="AE20" s="42"/>
      <c r="AF20" s="42"/>
      <c r="AG20" s="42"/>
      <c r="AH20" s="42"/>
      <c r="AI20" s="42"/>
      <c r="AJ20" s="42"/>
      <c r="AK20" s="42"/>
      <c r="AL20" s="42"/>
      <c r="AM20" s="42"/>
      <c r="AN20" s="42"/>
      <c r="AO20" s="42"/>
      <c r="AP20" s="42"/>
      <c r="AQ20" s="42"/>
      <c r="AR20" s="42"/>
      <c r="AS20" s="43"/>
      <c r="AT20" s="44">
        <f t="shared" si="1"/>
        <v>0</v>
      </c>
    </row>
    <row r="21" spans="2:46" s="2" customFormat="1" ht="15" thickBot="1" x14ac:dyDescent="0.35">
      <c r="B21" s="91">
        <v>6</v>
      </c>
      <c r="C21" s="41"/>
      <c r="D21" s="42"/>
      <c r="E21" s="42"/>
      <c r="F21" s="42"/>
      <c r="G21" s="42"/>
      <c r="H21" s="42"/>
      <c r="I21" s="42"/>
      <c r="J21" s="42"/>
      <c r="K21" s="42"/>
      <c r="L21" s="42"/>
      <c r="M21" s="42"/>
      <c r="N21" s="42"/>
      <c r="O21" s="42"/>
      <c r="P21" s="42"/>
      <c r="Q21" s="42"/>
      <c r="R21" s="42"/>
      <c r="S21" s="42"/>
      <c r="T21" s="42"/>
      <c r="U21" s="42"/>
      <c r="V21" s="43"/>
      <c r="W21" s="44">
        <f t="shared" si="0"/>
        <v>0</v>
      </c>
      <c r="X21" s="47" t="str">
        <f>IF(OR(T13="Yes",T13="yes"),1/6*AVERAGE(W$22,AT$22),"")</f>
        <v/>
      </c>
      <c r="Y21" s="94">
        <v>6</v>
      </c>
      <c r="Z21" s="41"/>
      <c r="AA21" s="42"/>
      <c r="AB21" s="42"/>
      <c r="AC21" s="42"/>
      <c r="AD21" s="42"/>
      <c r="AE21" s="42"/>
      <c r="AF21" s="42"/>
      <c r="AG21" s="42"/>
      <c r="AH21" s="42"/>
      <c r="AI21" s="42"/>
      <c r="AJ21" s="42"/>
      <c r="AK21" s="42"/>
      <c r="AL21" s="42"/>
      <c r="AM21" s="42"/>
      <c r="AN21" s="42"/>
      <c r="AO21" s="42"/>
      <c r="AP21" s="42"/>
      <c r="AQ21" s="42"/>
      <c r="AR21" s="42"/>
      <c r="AS21" s="43"/>
      <c r="AT21" s="44">
        <f t="shared" si="1"/>
        <v>0</v>
      </c>
    </row>
    <row r="22" spans="2:46" s="3" customFormat="1" x14ac:dyDescent="0.3">
      <c r="T22" s="52"/>
      <c r="U22" s="52"/>
      <c r="V22" s="53" t="s">
        <v>19</v>
      </c>
      <c r="W22" s="51">
        <f>SUM(W16:W21)</f>
        <v>0</v>
      </c>
      <c r="AQ22" s="52"/>
      <c r="AR22" s="52"/>
      <c r="AS22" s="53" t="s">
        <v>19</v>
      </c>
      <c r="AT22" s="51">
        <f>SUM(AT16:AT21)</f>
        <v>0</v>
      </c>
    </row>
    <row r="23" spans="2:46" s="3" customFormat="1" x14ac:dyDescent="0.3"/>
    <row r="24" spans="2:46" s="3" customFormat="1" x14ac:dyDescent="0.3"/>
    <row r="25" spans="2:46" s="3" customFormat="1" x14ac:dyDescent="0.3"/>
    <row r="26" spans="2:46" s="3" customFormat="1" x14ac:dyDescent="0.3"/>
    <row r="27" spans="2:46" s="3" customFormat="1" x14ac:dyDescent="0.3"/>
    <row r="28" spans="2:46" s="3" customFormat="1" x14ac:dyDescent="0.3"/>
    <row r="29" spans="2:46" s="3" customFormat="1" x14ac:dyDescent="0.3"/>
  </sheetData>
  <sheetProtection algorithmName="SHA-512" hashValue="df5/EDcNIsl+QBFYdpFXJVbpUY8MO+bKJVm3NOI3k+hkHgvaY3k4WAg/kti0KhZqqiongV0orfBpLRsNpPvipQ==" saltValue="xlUAzsZIEwwiQ6T8pjcKcg==" spinCount="100000" sheet="1" objects="1" scenarios="1"/>
  <mergeCells count="12">
    <mergeCell ref="H13:S13"/>
    <mergeCell ref="T13:V13"/>
    <mergeCell ref="C15:D15"/>
    <mergeCell ref="E15:M15"/>
    <mergeCell ref="Z15:AA15"/>
    <mergeCell ref="AB15:AJ15"/>
    <mergeCell ref="U4:W4"/>
    <mergeCell ref="V6:Y6"/>
    <mergeCell ref="C7:O7"/>
    <mergeCell ref="P7:AE7"/>
    <mergeCell ref="AF7:AG7"/>
    <mergeCell ref="C8:AG12"/>
  </mergeCells>
  <dataValidations count="3">
    <dataValidation type="list" errorStyle="information" allowBlank="1" showInputMessage="1" errorTitle="To roll the dice," error="choose or type 'ROLL'." promptTitle="Choose or type 'ROLL' or 'R'" prompt="to roll the dice." sqref="U4:W4" xr:uid="{F3DE79EF-A086-4C7E-8C25-E926D099BDB1}">
      <formula1>"Roll,R,Roll,Roll,Roll,r,roll"</formula1>
    </dataValidation>
    <dataValidation type="whole" errorStyle="warning" allowBlank="1" showErrorMessage="1" errorTitle="Must be between 1 and 5" error="The computer will use 3 if you don't correct this." sqref="AF7:AG7" xr:uid="{5AE6C58F-A9DF-4C20-B3A9-21A55D086D92}">
      <formula1>1</formula1>
      <formula2>6</formula2>
    </dataValidation>
    <dataValidation type="list" errorStyle="warning" allowBlank="1" showErrorMessage="1" errorTitle="Choose or Type" error="Yes or No._x000a_Default is No" sqref="T13:V13" xr:uid="{61DBA946-5D77-460E-8664-68C3948AE353}">
      <formula1>"Yes,yes,No,no"</formula1>
    </dataValidation>
  </dataValidations>
  <pageMargins left="0.70866141732283472" right="0.70866141732283472" top="0.74803149606299213" bottom="0.74803149606299213" header="0.31496062992125984" footer="0.31496062992125984"/>
  <pageSetup paperSize="9" scale="69" orientation="landscape" r:id="rId1"/>
  <headerFooter>
    <oddFooter>&amp;L&amp;P of &amp;N&amp;C&amp;F  &amp;A
&amp;D    &amp;T&amp;R(C) 2018 M G Specialist Education
BareFacedMaths.co.uk</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Investigation1s</vt:lpstr>
      <vt:lpstr>Investigation2s</vt:lpstr>
      <vt:lpstr>Investigation3s</vt:lpstr>
      <vt:lpstr>Investigation4s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2018-06-08T16:46:01Z</cp:lastPrinted>
  <dcterms:created xsi:type="dcterms:W3CDTF">2018-06-04T14:23:06Z</dcterms:created>
  <dcterms:modified xsi:type="dcterms:W3CDTF">2018-07-21T12:20:20Z</dcterms:modified>
</cp:coreProperties>
</file>